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autoCompressPictures="0"/>
  <mc:AlternateContent xmlns:mc="http://schemas.openxmlformats.org/markup-compatibility/2006">
    <mc:Choice Requires="x15">
      <x15ac:absPath xmlns:x15ac="http://schemas.microsoft.com/office/spreadsheetml/2010/11/ac" url="F:\prof_actu\201509 LFA revis ToT summer to sept\final material LFA v20150913\LFA_indicators_BINDER_20150622\MOD_10_LFA_indicators_EN_20150622\"/>
    </mc:Choice>
  </mc:AlternateContent>
  <bookViews>
    <workbookView xWindow="0" yWindow="60" windowWidth="19440" windowHeight="11760"/>
  </bookViews>
  <sheets>
    <sheet name="ECMP logframe" sheetId="1" r:id="rId1"/>
  </sheets>
  <calcPr calcId="152511"/>
  <extLst>
    <ext xmlns:mx="http://schemas.microsoft.com/office/mac/excel/2008/main" uri="{7523E5D3-25F3-A5E0-1632-64F254C22452}">
      <mx:ArchID Flags="2"/>
    </ext>
  </extLst>
</workbook>
</file>

<file path=xl/calcChain.xml><?xml version="1.0" encoding="utf-8"?>
<calcChain xmlns="http://schemas.openxmlformats.org/spreadsheetml/2006/main">
  <c r="G25" i="1" l="1"/>
  <c r="F25" i="1"/>
  <c r="E25" i="1"/>
  <c r="E76" i="1" l="1"/>
  <c r="F76" i="1" s="1"/>
  <c r="G76" i="1" s="1"/>
  <c r="E49" i="1"/>
  <c r="F49" i="1"/>
  <c r="G49" i="1" s="1"/>
  <c r="E44" i="1"/>
  <c r="F44" i="1" s="1"/>
  <c r="G44" i="1" s="1"/>
  <c r="F39" i="1"/>
  <c r="G39" i="1" s="1"/>
  <c r="E59" i="1"/>
</calcChain>
</file>

<file path=xl/sharedStrings.xml><?xml version="1.0" encoding="utf-8"?>
<sst xmlns="http://schemas.openxmlformats.org/spreadsheetml/2006/main" count="311" uniqueCount="102">
  <si>
    <t>PROJECT NAME</t>
  </si>
  <si>
    <t>IMPACT</t>
  </si>
  <si>
    <t>Planned</t>
  </si>
  <si>
    <t>Achieved</t>
  </si>
  <si>
    <t>Source</t>
  </si>
  <si>
    <t>OUTCOME</t>
  </si>
  <si>
    <t>INPUTS (£)</t>
  </si>
  <si>
    <t>DFID (£)</t>
  </si>
  <si>
    <t>Govt (£)</t>
  </si>
  <si>
    <t>Other (£)</t>
  </si>
  <si>
    <t>Total (£)</t>
  </si>
  <si>
    <t>DFID SHARE (%)</t>
  </si>
  <si>
    <t>INPUTS (HR)</t>
  </si>
  <si>
    <t>DFID (FTEs)</t>
  </si>
  <si>
    <t>OUTPUT 1</t>
  </si>
  <si>
    <t>IMPACT WEIGHTING (%)</t>
  </si>
  <si>
    <t>RISK RATING</t>
  </si>
  <si>
    <t>OUTPUT 2</t>
  </si>
  <si>
    <t>Output Indicator 1.1</t>
  </si>
  <si>
    <t>Output Indicator 1.2</t>
  </si>
  <si>
    <t>Output Indicator 1.3</t>
  </si>
  <si>
    <t>Output Indicator 2.1</t>
  </si>
  <si>
    <t>Output Indicator 2.2</t>
  </si>
  <si>
    <t>Outcome Indicator 1</t>
  </si>
  <si>
    <t>Outcome Indicator 2</t>
  </si>
  <si>
    <t>Impact Indicator 1</t>
  </si>
  <si>
    <t>Impact Indicator 2</t>
  </si>
  <si>
    <t>OUTPUT 3</t>
  </si>
  <si>
    <t>Output Indicator 3.1</t>
  </si>
  <si>
    <t>Output Indicator 3.2</t>
  </si>
  <si>
    <t>OUTPUT 4</t>
  </si>
  <si>
    <t>Output Indicator 4.1</t>
  </si>
  <si>
    <t>Output Indicator 4.2</t>
  </si>
  <si>
    <t>Baseline (2012)</t>
  </si>
  <si>
    <t>Outcome Indicator 3</t>
  </si>
  <si>
    <t>Improve the well-being (health, education, empowerment, and poverty) of girls and women, their children, and families in East and West Gojam zones of Amhara region</t>
  </si>
  <si>
    <t>Impact Indicator 3</t>
  </si>
  <si>
    <t>Number of girls receiving material support</t>
  </si>
  <si>
    <t>Government capacity to design, plan, implement, monitor, and manage programmes to end child marriage is strengthened</t>
  </si>
  <si>
    <t>OUTPUT 5</t>
  </si>
  <si>
    <t>OUTPUT 6</t>
  </si>
  <si>
    <t>Joint planning does not take place</t>
  </si>
  <si>
    <t>Communication for behaviour change at community level developed and disseminated</t>
  </si>
  <si>
    <t>Policy dialogue on early marriage enhanced at regional and federal levels through strategic engagement</t>
  </si>
  <si>
    <t>Knowledge base on programming effectiveness and value for money is strengthened, and systems for programme monitoring are established</t>
  </si>
  <si>
    <t>Number of woreda government offices who are reporting on time to the WYCA using the programme reporting format and the programme MIS database</t>
  </si>
  <si>
    <t>Milestone 1 (2014)</t>
  </si>
  <si>
    <t>Milestone 2 (2015)</t>
  </si>
  <si>
    <t>Target (2016)</t>
  </si>
  <si>
    <t>Number of HTP committees at the woreda and kebele levels determined to be operational</t>
  </si>
  <si>
    <t>ECMP Progress Reports</t>
  </si>
  <si>
    <t>ECMP M&amp;E Reports</t>
  </si>
  <si>
    <t>Baseline Survey; follow-up surveys (subject to budget), DHS raw data for triangulation at regional level</t>
  </si>
  <si>
    <t>Baseline Survey; follow-up surveys (subject to budget)</t>
  </si>
  <si>
    <t>ECMP Progress reports</t>
  </si>
  <si>
    <t>Number of Community Facilitators trained</t>
  </si>
  <si>
    <t>ASSUMPTIONS</t>
  </si>
  <si>
    <t>Empower and develop capacities of community leaders, teachers, peer facilitators, girls and boys to be an effective voice in eliminating child marriage</t>
  </si>
  <si>
    <t>Number of knowledge sharing workshops conducted by Amhara Learning Community on Ending Child Marriage</t>
  </si>
  <si>
    <t>Output Indicator 5.1</t>
  </si>
  <si>
    <t>Output Indicator 5.2</t>
  </si>
  <si>
    <t>Output Indicator 5.3</t>
  </si>
  <si>
    <t>Output Indicator 6.1</t>
  </si>
  <si>
    <t>Output Indicator 6.2</t>
  </si>
  <si>
    <t xml:space="preserve">Percentage of girls age 15-18 first married by the exact age of 15 </t>
  </si>
  <si>
    <t>Plans for ECM exist but no resources are allocated</t>
  </si>
  <si>
    <t>Activities in Amhara regional budget documentation are consistent with ECMP plans and budgets</t>
  </si>
  <si>
    <t>Resources for ECM activities are allocated at the Amhara regional level</t>
  </si>
  <si>
    <t>Number of regional meetings with religious leaders held</t>
  </si>
  <si>
    <t>% of girls who openly discuss with their parents about child marriage and negotiate the age at which they would like to get married</t>
  </si>
  <si>
    <t>% of women age 20-24 who gave birth by the exact age of 18 in the Amhara region</t>
  </si>
  <si>
    <t>DHS Ethiopia</t>
  </si>
  <si>
    <t>ECM activities are integrated into Amhara regional government annual plan and resources (in terms of staff and/or budget line items) are allocated</t>
  </si>
  <si>
    <t xml:space="preserve">Planning for ECM at  woreda, and regional government levels is undertaken through joint planning process as per timing guidelines for the annual government planning/budget exercise </t>
  </si>
  <si>
    <t>(a) 51%; (b) 31%</t>
  </si>
  <si>
    <t>(a) 54%; (b) 36%</t>
  </si>
  <si>
    <t>(a) 58%; (b) 38%</t>
  </si>
  <si>
    <t>% of girls completing primary school in East and West Gojam: (a) % of those aged 14-18 having completed first cycle of primary school; and (b) % of those aged 15-18 having completed the second cycle</t>
  </si>
  <si>
    <t>(a) 48.3%; (b) 28.1%</t>
  </si>
  <si>
    <t>Baseline Survey; follow-up surveys (subject to budget), DHS Ethiopia raw data for triangulation at regional level</t>
  </si>
  <si>
    <t>200,000 girls in East and West Gojam delay marriage between 2012 and 2016 and government implements ongoing programmes to eliminate child marriage in Amhara</t>
  </si>
  <si>
    <t>Amhara BoWCYA annual plans</t>
  </si>
  <si>
    <t>Number of girls in East and West Gojam estimated to have delayed the age at first marriage by at least one year</t>
  </si>
  <si>
    <t>Number of beneficiary households receiving support through the Economic Incentives revolving fund</t>
  </si>
  <si>
    <t>Number of schools submitting mini-media outputs that are then disseminated</t>
  </si>
  <si>
    <t>Number of early marriage prevention briefing notes produced for public dissemination</t>
  </si>
  <si>
    <t>Deliver economic incentives to targeted households in pilot areas</t>
  </si>
  <si>
    <t>Number of community conversation training events held in expansion kebeles</t>
  </si>
  <si>
    <t>Number of projects funded by the Capacity Building Fund</t>
  </si>
  <si>
    <t>Planning for ECM fully integrated into regular annual Bureau planning and budgeting exercise, as evidenced by ECM being a component in both plans and budgets</t>
  </si>
  <si>
    <t>Joint planning for ECM undertaken but not within regular Bureau planning and budgeting exercise, as evidenced by ECM being at least discussed in Bureau planning and budgeting (via minutes, ECMP Progress Reports, etc)</t>
  </si>
  <si>
    <t>Number of high-level events/workshops held (involving senior government officials and other influential stakeholders) on early marriage in policy and programming</t>
  </si>
  <si>
    <t>Schools and religious institutions/leaders are willing to participate in programme activities and effectively capacitated</t>
  </si>
  <si>
    <t>Sufficient capacity exists and/or can be built by the programme for regional and woreda government offices to fulfil ECM M&amp;E requirements</t>
  </si>
  <si>
    <t>Commitment, availability and interest of government officials to actively participate in ECM activities/events; capacity of Amhara Learning Community to deliver workshops is not restricted</t>
  </si>
  <si>
    <t>HTP committees have the critical masses and capacities to be functional; sufficient number of prospective grantees and projects exist that meet Capacity Building Fund eligibility criteria; sufficient capacity exists and/or can be built by the programme for MoWCYA and local governments to plan and budget for ECM activities</t>
  </si>
  <si>
    <t xml:space="preserve"> Together with a conducive wider political, economic and social environment delaying child marriage leads to wider social and economic benefits for girls and their communities.</t>
  </si>
  <si>
    <t>Communities and supporting institutions (e.g. schools, local government, etc) are willing to support and, as relevant, participate in programme activities.</t>
  </si>
  <si>
    <t xml:space="preserve">END CHILD MARRIAGE PROGRAMME, ETHIOPIA </t>
  </si>
  <si>
    <t>External political, economic and social conditions are conducive to the effective delivery of the programme; sufficient capacity exists and/or can be built by the programme for delivery by women support associations and other stakeholders; MoWCYA and regional governments are adequately funded and politically supported to fulfil their mandates; alternatives to girl child marriage are acceptable to communities, families (e.g. schooling, economic activity) households are receptive to programme activities</t>
  </si>
  <si>
    <t>Nominated delivery institutions have the know-how and capacity to carry out Economic Incentives administrative, management and monitoring activities; prospective beneficiaries meet the criteria to qualify for revolving fund and/or material support provisions, sufficient budget is available to support Economic Incentives delivery</t>
  </si>
  <si>
    <t>Number of school clubs in which girls or girls and boys are supported</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</si>
</sst>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 &quot;-&quot;??_);_(@_)"/>
    <numFmt numFmtId="165" formatCode="_-* #,##0_-;\-* #,##0_-;_-* &quot;-&quot;??_-;_-@_-"/>
    <numFmt numFmtId="166" formatCode="0.0%"/>
  </numFmts>
  <fonts count="7" x14ac:knownFonts="1">
    <font>
      <sz val="10"/>
      <name val="Arial"/>
    </font>
    <font>
      <sz val="10"/>
      <name val="Arial"/>
      <family val="2"/>
    </font>
    <font>
      <sz val="10"/>
      <name val="Calibri"/>
      <family val="2"/>
      <scheme val="minor"/>
    </font>
    <font>
      <b/>
      <sz val="10"/>
      <name val="Calibri"/>
      <family val="2"/>
      <scheme val="minor"/>
    </font>
    <font>
      <u/>
      <sz val="10"/>
      <color theme="10"/>
      <name val="Arial"/>
    </font>
    <font>
      <u/>
      <sz val="10"/>
      <color theme="11"/>
      <name val="Arial"/>
    </font>
    <font>
      <sz val="10"/>
      <name val="Arial"/>
    </font>
  </fonts>
  <fills count="21">
    <fill>
      <patternFill patternType="none"/>
    </fill>
    <fill>
      <patternFill patternType="gray125"/>
    </fill>
    <fill>
      <patternFill patternType="solid">
        <fgColor indexed="44"/>
        <bgColor indexed="64"/>
      </patternFill>
    </fill>
    <fill>
      <patternFill patternType="solid">
        <fgColor indexed="43"/>
        <bgColor indexed="64"/>
      </patternFill>
    </fill>
    <fill>
      <patternFill patternType="solid">
        <fgColor indexed="42"/>
        <bgColor indexed="64"/>
      </patternFill>
    </fill>
    <fill>
      <patternFill patternType="solid">
        <fgColor indexed="22"/>
        <bgColor indexed="64"/>
      </patternFill>
    </fill>
    <fill>
      <patternFill patternType="solid">
        <fgColor indexed="47"/>
        <bgColor indexed="64"/>
      </patternFill>
    </fill>
    <fill>
      <patternFill patternType="solid">
        <fgColor indexed="9"/>
        <bgColor indexed="64"/>
      </patternFill>
    </fill>
    <fill>
      <patternFill patternType="solid">
        <fgColor theme="0"/>
        <bgColor indexed="64"/>
      </patternFill>
    </fill>
    <fill>
      <patternFill patternType="solid">
        <fgColor rgb="FF99CCFF"/>
        <bgColor rgb="FF000000"/>
      </patternFill>
    </fill>
    <fill>
      <patternFill patternType="solid">
        <fgColor rgb="FFFFFF99"/>
        <bgColor rgb="FF000000"/>
      </patternFill>
    </fill>
    <fill>
      <patternFill patternType="solid">
        <fgColor rgb="FFCCFFCC"/>
        <bgColor rgb="FF000000"/>
      </patternFill>
    </fill>
    <fill>
      <patternFill patternType="solid">
        <fgColor rgb="FFFFCC99"/>
        <bgColor rgb="FF000000"/>
      </patternFill>
    </fill>
    <fill>
      <patternFill patternType="solid">
        <fgColor rgb="FFFFFFFF"/>
        <bgColor rgb="FF000000"/>
      </patternFill>
    </fill>
    <fill>
      <patternFill patternType="solid">
        <fgColor rgb="FFC0C0C0"/>
        <bgColor rgb="FF000000"/>
      </patternFill>
    </fill>
    <fill>
      <patternFill patternType="solid">
        <fgColor theme="0" tint="-0.249977111117893"/>
        <bgColor indexed="64"/>
      </patternFill>
    </fill>
    <fill>
      <patternFill patternType="solid">
        <fgColor theme="0" tint="-0.249977111117893"/>
        <bgColor rgb="FF000000"/>
      </patternFill>
    </fill>
    <fill>
      <patternFill patternType="solid">
        <fgColor theme="0"/>
        <bgColor rgb="FF000000"/>
      </patternFill>
    </fill>
    <fill>
      <patternFill patternType="solid">
        <fgColor rgb="FFFFFF00"/>
        <bgColor indexed="64"/>
      </patternFill>
    </fill>
    <fill>
      <patternFill patternType="solid">
        <fgColor theme="1"/>
        <bgColor indexed="64"/>
      </patternFill>
    </fill>
    <fill>
      <patternFill patternType="solid">
        <fgColor theme="1"/>
        <bgColor rgb="FF000000"/>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110">
    <xf numFmtId="0" fontId="0" fillId="0" borderId="0"/>
    <xf numFmtId="164" fontId="1" fillId="0" borderId="0" applyFon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164" fontId="1" fillId="0" borderId="0" applyFon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9" fontId="6" fillId="0" borderId="0" applyFon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cellStyleXfs>
  <cellXfs count="130">
    <xf numFmtId="0" fontId="0" fillId="0" borderId="0" xfId="0"/>
    <xf numFmtId="0" fontId="2" fillId="0" borderId="1" xfId="0" applyFont="1" applyBorder="1"/>
    <xf numFmtId="0" fontId="0" fillId="0" borderId="0" xfId="0" applyFont="1"/>
    <xf numFmtId="0" fontId="3" fillId="3" borderId="1" xfId="0" applyFont="1" applyFill="1" applyBorder="1" applyAlignment="1">
      <alignment vertical="top" wrapText="1"/>
    </xf>
    <xf numFmtId="0" fontId="3" fillId="0" borderId="1" xfId="0" applyFont="1" applyBorder="1" applyAlignment="1">
      <alignment horizontal="center" vertical="top" wrapText="1"/>
    </xf>
    <xf numFmtId="0" fontId="3" fillId="0" borderId="1" xfId="0" applyFont="1" applyFill="1" applyBorder="1" applyAlignment="1">
      <alignment vertical="top" wrapText="1"/>
    </xf>
    <xf numFmtId="0" fontId="3" fillId="4" borderId="1" xfId="0" applyFont="1" applyFill="1" applyBorder="1" applyAlignment="1">
      <alignment horizontal="center" vertical="top" wrapText="1"/>
    </xf>
    <xf numFmtId="0" fontId="2" fillId="0" borderId="1" xfId="0" applyFont="1" applyFill="1" applyBorder="1" applyAlignment="1">
      <alignment vertical="top" wrapText="1"/>
    </xf>
    <xf numFmtId="0" fontId="3" fillId="6" borderId="1" xfId="0" applyFont="1" applyFill="1" applyBorder="1" applyAlignment="1">
      <alignment vertical="top" wrapText="1"/>
    </xf>
    <xf numFmtId="0" fontId="3" fillId="8" borderId="1" xfId="0" applyFont="1" applyFill="1" applyBorder="1" applyAlignment="1">
      <alignment vertical="top" wrapText="1"/>
    </xf>
    <xf numFmtId="0" fontId="3" fillId="8" borderId="1" xfId="0" applyFont="1" applyFill="1" applyBorder="1" applyAlignment="1">
      <alignment horizontal="center" vertical="top" wrapText="1"/>
    </xf>
    <xf numFmtId="0" fontId="3" fillId="15" borderId="9" xfId="0" applyFont="1" applyFill="1" applyBorder="1" applyAlignment="1">
      <alignment vertical="top" wrapText="1"/>
    </xf>
    <xf numFmtId="0" fontId="3" fillId="15" borderId="4" xfId="0" applyFont="1" applyFill="1" applyBorder="1" applyAlignment="1">
      <alignment vertical="top" wrapText="1"/>
    </xf>
    <xf numFmtId="0" fontId="3" fillId="15" borderId="10" xfId="0" applyFont="1" applyFill="1" applyBorder="1" applyAlignment="1">
      <alignment vertical="top" wrapText="1"/>
    </xf>
    <xf numFmtId="0" fontId="2" fillId="7" borderId="3" xfId="0" applyFont="1" applyFill="1" applyBorder="1" applyAlignment="1">
      <alignment vertical="top" wrapText="1"/>
    </xf>
    <xf numFmtId="0" fontId="3" fillId="15" borderId="1" xfId="0" applyFont="1" applyFill="1" applyBorder="1" applyAlignment="1">
      <alignment vertical="top" wrapText="1"/>
    </xf>
    <xf numFmtId="9" fontId="2" fillId="0" borderId="1" xfId="0" applyNumberFormat="1" applyFont="1" applyBorder="1" applyAlignment="1">
      <alignment vertical="top" wrapText="1"/>
    </xf>
    <xf numFmtId="165" fontId="2" fillId="0" borderId="1" xfId="58" applyNumberFormat="1" applyFont="1" applyBorder="1" applyAlignment="1">
      <alignment vertical="top" wrapText="1"/>
    </xf>
    <xf numFmtId="0" fontId="3" fillId="9" borderId="1" xfId="0" applyFont="1" applyFill="1" applyBorder="1" applyAlignment="1">
      <alignment vertical="top" wrapText="1"/>
    </xf>
    <xf numFmtId="0" fontId="3" fillId="10" borderId="1" xfId="0" applyFont="1" applyFill="1" applyBorder="1" applyAlignment="1">
      <alignment vertical="top" wrapText="1"/>
    </xf>
    <xf numFmtId="0" fontId="3" fillId="12" borderId="1" xfId="0" applyFont="1" applyFill="1" applyBorder="1" applyAlignment="1">
      <alignment vertical="top" wrapText="1"/>
    </xf>
    <xf numFmtId="0" fontId="3" fillId="14" borderId="1" xfId="0" applyFont="1" applyFill="1" applyBorder="1" applyAlignment="1">
      <alignment vertical="top" wrapText="1"/>
    </xf>
    <xf numFmtId="0" fontId="3" fillId="16" borderId="1" xfId="0" applyFont="1" applyFill="1" applyBorder="1" applyAlignment="1">
      <alignment vertical="top" wrapText="1"/>
    </xf>
    <xf numFmtId="0" fontId="3" fillId="2" borderId="1" xfId="0" applyFont="1" applyFill="1" applyBorder="1" applyAlignment="1">
      <alignment horizontal="left" vertical="top" wrapText="1"/>
    </xf>
    <xf numFmtId="165" fontId="2" fillId="8" borderId="1" xfId="58" applyNumberFormat="1" applyFont="1" applyFill="1" applyBorder="1" applyAlignment="1">
      <alignment vertical="top" wrapText="1"/>
    </xf>
    <xf numFmtId="9" fontId="2" fillId="7" borderId="3" xfId="0" applyNumberFormat="1" applyFont="1" applyFill="1" applyBorder="1" applyAlignment="1">
      <alignment horizontal="left" vertical="center" wrapText="1"/>
    </xf>
    <xf numFmtId="0" fontId="2" fillId="7" borderId="5" xfId="0" applyFont="1" applyFill="1" applyBorder="1" applyAlignment="1">
      <alignment vertical="top" wrapText="1"/>
    </xf>
    <xf numFmtId="0" fontId="2" fillId="7" borderId="2" xfId="0" applyFont="1" applyFill="1" applyBorder="1" applyAlignment="1">
      <alignment vertical="top" wrapText="1"/>
    </xf>
    <xf numFmtId="0" fontId="3" fillId="8" borderId="1" xfId="0" applyFont="1" applyFill="1" applyBorder="1" applyAlignment="1">
      <alignment horizontal="left" vertical="top" wrapText="1"/>
    </xf>
    <xf numFmtId="0" fontId="3" fillId="17" borderId="1" xfId="0" applyFont="1" applyFill="1" applyBorder="1" applyAlignment="1">
      <alignment horizontal="left" vertical="top" wrapText="1"/>
    </xf>
    <xf numFmtId="0" fontId="3" fillId="17" borderId="1" xfId="0" applyFont="1" applyFill="1" applyBorder="1" applyAlignment="1">
      <alignment horizontal="center" vertical="top" wrapText="1"/>
    </xf>
    <xf numFmtId="0" fontId="3" fillId="11" borderId="6" xfId="0" applyFont="1" applyFill="1" applyBorder="1" applyAlignment="1">
      <alignment vertical="top" wrapText="1"/>
    </xf>
    <xf numFmtId="0" fontId="3" fillId="11" borderId="7" xfId="0" applyFont="1" applyFill="1" applyBorder="1" applyAlignment="1">
      <alignment vertical="top" wrapText="1"/>
    </xf>
    <xf numFmtId="0" fontId="3" fillId="11" borderId="8" xfId="0" applyFont="1" applyFill="1" applyBorder="1" applyAlignment="1">
      <alignment vertical="top" wrapText="1"/>
    </xf>
    <xf numFmtId="0" fontId="3" fillId="4" borderId="6" xfId="0" applyFont="1" applyFill="1" applyBorder="1" applyAlignment="1">
      <alignment vertical="top" wrapText="1"/>
    </xf>
    <xf numFmtId="0" fontId="3" fillId="4" borderId="7" xfId="0" applyFont="1" applyFill="1" applyBorder="1" applyAlignment="1">
      <alignment vertical="top" wrapText="1"/>
    </xf>
    <xf numFmtId="0" fontId="3" fillId="4" borderId="8" xfId="0" applyFont="1" applyFill="1" applyBorder="1" applyAlignment="1">
      <alignment vertical="top" wrapText="1"/>
    </xf>
    <xf numFmtId="0" fontId="3" fillId="5" borderId="1" xfId="0" applyFont="1" applyFill="1" applyBorder="1" applyAlignment="1">
      <alignment vertical="center" wrapText="1"/>
    </xf>
    <xf numFmtId="0" fontId="3" fillId="0" borderId="1" xfId="0" applyFont="1" applyFill="1" applyBorder="1" applyAlignment="1">
      <alignment horizontal="center" vertical="top" wrapText="1"/>
    </xf>
    <xf numFmtId="0" fontId="3" fillId="18" borderId="1" xfId="0" applyFont="1" applyFill="1" applyBorder="1" applyAlignment="1">
      <alignment vertical="top" wrapText="1"/>
    </xf>
    <xf numFmtId="166" fontId="2" fillId="0" borderId="1" xfId="0" applyNumberFormat="1" applyFont="1" applyFill="1" applyBorder="1" applyAlignment="1">
      <alignment vertical="top" wrapText="1"/>
    </xf>
    <xf numFmtId="9" fontId="2" fillId="0" borderId="1" xfId="0" applyNumberFormat="1" applyFont="1" applyFill="1" applyBorder="1" applyAlignment="1">
      <alignment vertical="top" wrapText="1"/>
    </xf>
    <xf numFmtId="1" fontId="2" fillId="0" borderId="1" xfId="99" applyNumberFormat="1" applyFont="1" applyBorder="1" applyAlignment="1">
      <alignment vertical="top" wrapText="1"/>
    </xf>
    <xf numFmtId="0" fontId="2" fillId="0" borderId="1" xfId="0" applyFont="1" applyBorder="1" applyAlignment="1">
      <alignment vertical="top" wrapText="1"/>
    </xf>
    <xf numFmtId="0" fontId="3" fillId="5" borderId="1" xfId="0" applyFont="1" applyFill="1" applyBorder="1" applyAlignment="1">
      <alignment vertical="top" wrapText="1"/>
    </xf>
    <xf numFmtId="0" fontId="3" fillId="4" borderId="1" xfId="0" applyFont="1" applyFill="1" applyBorder="1" applyAlignment="1">
      <alignment horizontal="left" vertical="top" wrapText="1"/>
    </xf>
    <xf numFmtId="0" fontId="3" fillId="0" borderId="1" xfId="0" applyFont="1" applyBorder="1" applyAlignment="1">
      <alignment vertical="top" wrapText="1"/>
    </xf>
    <xf numFmtId="0" fontId="3" fillId="2" borderId="1" xfId="0" applyFont="1" applyFill="1" applyBorder="1" applyAlignment="1">
      <alignment vertical="top" wrapText="1"/>
    </xf>
    <xf numFmtId="0" fontId="3" fillId="0" borderId="1" xfId="0" applyFont="1" applyBorder="1" applyAlignment="1">
      <alignment vertical="center" wrapText="1"/>
    </xf>
    <xf numFmtId="0" fontId="2" fillId="0" borderId="1" xfId="0" applyFont="1" applyBorder="1" applyAlignment="1">
      <alignment horizontal="left" vertical="top"/>
    </xf>
    <xf numFmtId="166" fontId="2" fillId="0" borderId="1" xfId="99" applyNumberFormat="1" applyFont="1" applyFill="1" applyBorder="1" applyAlignment="1">
      <alignment vertical="top" wrapText="1"/>
    </xf>
    <xf numFmtId="3" fontId="2" fillId="0" borderId="1" xfId="0" applyNumberFormat="1" applyFont="1" applyBorder="1" applyAlignment="1">
      <alignment horizontal="right" vertical="top" wrapText="1"/>
    </xf>
    <xf numFmtId="166" fontId="2" fillId="0" borderId="1" xfId="99" applyNumberFormat="1" applyFont="1" applyFill="1" applyBorder="1" applyAlignment="1">
      <alignment horizontal="right" vertical="top" wrapText="1"/>
    </xf>
    <xf numFmtId="0" fontId="2" fillId="18" borderId="1" xfId="0" applyFont="1" applyFill="1" applyBorder="1" applyAlignment="1">
      <alignment vertical="top" wrapText="1"/>
    </xf>
    <xf numFmtId="0" fontId="3" fillId="0" borderId="1" xfId="0" applyFont="1" applyBorder="1"/>
    <xf numFmtId="0" fontId="2" fillId="19" borderId="1" xfId="0" applyFont="1" applyFill="1" applyBorder="1" applyAlignment="1">
      <alignment vertical="top" wrapText="1"/>
    </xf>
    <xf numFmtId="0" fontId="3" fillId="19" borderId="1" xfId="0" applyFont="1" applyFill="1" applyBorder="1" applyAlignment="1">
      <alignment vertical="top" wrapText="1"/>
    </xf>
    <xf numFmtId="0" fontId="2" fillId="20" borderId="1" xfId="0" applyFont="1" applyFill="1" applyBorder="1" applyAlignment="1">
      <alignment vertical="top" wrapText="1"/>
    </xf>
    <xf numFmtId="166" fontId="2" fillId="0" borderId="1" xfId="99" applyNumberFormat="1" applyFont="1" applyFill="1" applyBorder="1" applyAlignment="1">
      <alignment horizontal="center" vertical="top" wrapText="1"/>
    </xf>
    <xf numFmtId="0" fontId="2" fillId="0" borderId="1" xfId="0" applyFont="1" applyFill="1" applyBorder="1" applyAlignment="1">
      <alignment horizontal="center" vertical="top" wrapText="1"/>
    </xf>
    <xf numFmtId="0" fontId="3" fillId="4" borderId="6" xfId="0" applyFont="1" applyFill="1" applyBorder="1" applyAlignment="1">
      <alignment horizontal="left" vertical="top" wrapText="1"/>
    </xf>
    <xf numFmtId="0" fontId="3" fillId="4" borderId="7" xfId="0" applyFont="1" applyFill="1" applyBorder="1" applyAlignment="1">
      <alignment horizontal="left" vertical="top" wrapText="1"/>
    </xf>
    <xf numFmtId="0" fontId="3" fillId="4" borderId="8" xfId="0" applyFont="1" applyFill="1" applyBorder="1" applyAlignment="1">
      <alignment horizontal="left" vertical="top" wrapText="1"/>
    </xf>
    <xf numFmtId="0" fontId="2" fillId="0" borderId="6" xfId="0" applyFont="1" applyBorder="1" applyAlignment="1">
      <alignment horizontal="left" vertical="top" wrapText="1"/>
    </xf>
    <xf numFmtId="0" fontId="2" fillId="0" borderId="7" xfId="0" applyFont="1" applyBorder="1" applyAlignment="1">
      <alignment horizontal="left" vertical="top" wrapText="1"/>
    </xf>
    <xf numFmtId="0" fontId="2" fillId="0" borderId="8" xfId="0" applyFont="1" applyBorder="1" applyAlignment="1">
      <alignment horizontal="left" vertical="top" wrapText="1"/>
    </xf>
    <xf numFmtId="0" fontId="2" fillId="0" borderId="3" xfId="0" quotePrefix="1" applyFont="1" applyBorder="1" applyAlignment="1">
      <alignment horizontal="left" vertical="top" wrapText="1"/>
    </xf>
    <xf numFmtId="0" fontId="2" fillId="0" borderId="5" xfId="0" quotePrefix="1" applyFont="1" applyBorder="1" applyAlignment="1">
      <alignment horizontal="left" vertical="top" wrapText="1"/>
    </xf>
    <xf numFmtId="0" fontId="2" fillId="0" borderId="2" xfId="0" quotePrefix="1" applyFont="1" applyBorder="1" applyAlignment="1">
      <alignment horizontal="left" vertical="top" wrapText="1"/>
    </xf>
    <xf numFmtId="0" fontId="2" fillId="0" borderId="1" xfId="0" applyFont="1" applyBorder="1" applyAlignment="1">
      <alignment horizontal="left" vertical="top" wrapText="1"/>
    </xf>
    <xf numFmtId="0" fontId="3" fillId="4" borderId="1" xfId="0" applyFont="1" applyFill="1" applyBorder="1" applyAlignment="1">
      <alignment horizontal="left" vertical="top" wrapText="1"/>
    </xf>
    <xf numFmtId="0" fontId="2" fillId="0" borderId="1" xfId="0" quotePrefix="1" applyFont="1" applyBorder="1" applyAlignment="1">
      <alignment horizontal="left" vertical="top" wrapText="1"/>
    </xf>
    <xf numFmtId="0" fontId="3" fillId="5" borderId="1" xfId="0" applyFont="1" applyFill="1" applyBorder="1" applyAlignment="1">
      <alignment vertical="top" wrapText="1"/>
    </xf>
    <xf numFmtId="0" fontId="3" fillId="0" borderId="1" xfId="0" applyFont="1" applyBorder="1" applyAlignment="1">
      <alignment vertical="top" wrapText="1"/>
    </xf>
    <xf numFmtId="0" fontId="2" fillId="0" borderId="1" xfId="0" quotePrefix="1" applyFont="1" applyBorder="1" applyAlignment="1">
      <alignment vertical="top" wrapText="1"/>
    </xf>
    <xf numFmtId="0" fontId="2" fillId="0" borderId="1" xfId="0" applyFont="1" applyBorder="1" applyAlignment="1">
      <alignment vertical="top" wrapText="1"/>
    </xf>
    <xf numFmtId="9" fontId="3" fillId="0" borderId="1" xfId="0" applyNumberFormat="1" applyFont="1" applyBorder="1" applyAlignment="1">
      <alignment vertical="top" wrapText="1"/>
    </xf>
    <xf numFmtId="0" fontId="2" fillId="0" borderId="6" xfId="0" applyFont="1" applyFill="1" applyBorder="1" applyAlignment="1">
      <alignment horizontal="left" vertical="top" wrapText="1"/>
    </xf>
    <xf numFmtId="0" fontId="2" fillId="0" borderId="7" xfId="0" applyFont="1" applyFill="1" applyBorder="1" applyAlignment="1">
      <alignment horizontal="left" vertical="top" wrapText="1"/>
    </xf>
    <xf numFmtId="0" fontId="2" fillId="0" borderId="8" xfId="0" applyFont="1" applyFill="1" applyBorder="1" applyAlignment="1">
      <alignment horizontal="left" vertical="top" wrapText="1"/>
    </xf>
    <xf numFmtId="0" fontId="2" fillId="0" borderId="9" xfId="0" applyFont="1" applyBorder="1" applyAlignment="1">
      <alignment horizontal="left" vertical="top" wrapText="1"/>
    </xf>
    <xf numFmtId="0" fontId="2" fillId="0" borderId="4" xfId="0" applyFont="1" applyBorder="1" applyAlignment="1">
      <alignment horizontal="left" vertical="top" wrapText="1"/>
    </xf>
    <xf numFmtId="0" fontId="2" fillId="0" borderId="10" xfId="0" applyFont="1" applyBorder="1" applyAlignment="1">
      <alignment horizontal="left" vertical="top" wrapText="1"/>
    </xf>
    <xf numFmtId="0" fontId="2" fillId="0" borderId="11" xfId="0" applyFont="1" applyBorder="1" applyAlignment="1">
      <alignment horizontal="left" vertical="top" wrapText="1"/>
    </xf>
    <xf numFmtId="0" fontId="2" fillId="0" borderId="12" xfId="0" applyFont="1" applyBorder="1" applyAlignment="1">
      <alignment horizontal="left" vertical="top" wrapText="1"/>
    </xf>
    <xf numFmtId="0" fontId="2" fillId="0" borderId="13" xfId="0" applyFont="1" applyBorder="1" applyAlignment="1">
      <alignment horizontal="left" vertical="top" wrapText="1"/>
    </xf>
    <xf numFmtId="0" fontId="2" fillId="8" borderId="1" xfId="0" applyFont="1" applyFill="1" applyBorder="1" applyAlignment="1">
      <alignment vertical="top" wrapText="1"/>
    </xf>
    <xf numFmtId="0" fontId="3" fillId="2" borderId="1" xfId="0" applyFont="1" applyFill="1" applyBorder="1" applyAlignment="1">
      <alignment vertical="top" wrapText="1"/>
    </xf>
    <xf numFmtId="0" fontId="3" fillId="2" borderId="3"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top" wrapText="1"/>
    </xf>
    <xf numFmtId="0" fontId="3" fillId="2" borderId="2" xfId="0" applyFont="1" applyFill="1" applyBorder="1" applyAlignment="1">
      <alignment horizontal="left" vertical="top" wrapText="1"/>
    </xf>
    <xf numFmtId="9" fontId="2" fillId="7" borderId="3" xfId="0" applyNumberFormat="1" applyFont="1" applyFill="1" applyBorder="1" applyAlignment="1">
      <alignment horizontal="left" vertical="top" wrapText="1"/>
    </xf>
    <xf numFmtId="0" fontId="2" fillId="0" borderId="5" xfId="0" applyFont="1" applyBorder="1" applyAlignment="1">
      <alignment horizontal="left" vertical="top" wrapText="1"/>
    </xf>
    <xf numFmtId="0" fontId="2" fillId="0" borderId="2" xfId="0" applyFont="1" applyBorder="1" applyAlignment="1">
      <alignment horizontal="left" vertical="top" wrapText="1"/>
    </xf>
    <xf numFmtId="0" fontId="2" fillId="7" borderId="3" xfId="0" applyFont="1" applyFill="1" applyBorder="1" applyAlignment="1">
      <alignment horizontal="left" vertical="top" wrapText="1"/>
    </xf>
    <xf numFmtId="0" fontId="2" fillId="7" borderId="5" xfId="0" applyFont="1" applyFill="1" applyBorder="1" applyAlignment="1">
      <alignment horizontal="left" vertical="top" wrapText="1"/>
    </xf>
    <xf numFmtId="0" fontId="2" fillId="7" borderId="2" xfId="0" applyFont="1" applyFill="1" applyBorder="1" applyAlignment="1">
      <alignment horizontal="left" vertical="top" wrapText="1"/>
    </xf>
    <xf numFmtId="0" fontId="2" fillId="7" borderId="1" xfId="0" applyFont="1" applyFill="1" applyBorder="1" applyAlignment="1">
      <alignment horizontal="left" vertical="top" wrapText="1"/>
    </xf>
    <xf numFmtId="0" fontId="2" fillId="7" borderId="1" xfId="0" applyFont="1" applyFill="1" applyBorder="1" applyAlignment="1">
      <alignment vertical="top" wrapText="1"/>
    </xf>
    <xf numFmtId="0" fontId="3" fillId="0" borderId="1" xfId="0" applyFont="1" applyBorder="1" applyAlignment="1">
      <alignment vertical="center" wrapText="1"/>
    </xf>
    <xf numFmtId="0" fontId="2" fillId="0" borderId="1" xfId="0" applyFont="1" applyBorder="1" applyAlignment="1">
      <alignment vertical="center" wrapText="1"/>
    </xf>
    <xf numFmtId="0" fontId="2" fillId="0" borderId="1" xfId="0" applyFont="1" applyFill="1" applyBorder="1" applyAlignment="1">
      <alignment vertical="top" wrapText="1"/>
    </xf>
    <xf numFmtId="0" fontId="3" fillId="3" borderId="1" xfId="0" applyFont="1" applyFill="1" applyBorder="1" applyAlignment="1">
      <alignment horizontal="center" vertical="center" wrapText="1"/>
    </xf>
    <xf numFmtId="0" fontId="2" fillId="8" borderId="3" xfId="0" applyFont="1" applyFill="1" applyBorder="1" applyAlignment="1">
      <alignment horizontal="left" vertical="top" wrapText="1"/>
    </xf>
    <xf numFmtId="0" fontId="2" fillId="8" borderId="5" xfId="0" applyFont="1" applyFill="1" applyBorder="1" applyAlignment="1">
      <alignment horizontal="left" vertical="top" wrapText="1"/>
    </xf>
    <xf numFmtId="0" fontId="2" fillId="8" borderId="2" xfId="0" applyFont="1" applyFill="1" applyBorder="1" applyAlignment="1">
      <alignment horizontal="left" vertical="top" wrapText="1"/>
    </xf>
    <xf numFmtId="9" fontId="2" fillId="7" borderId="1" xfId="0" applyNumberFormat="1" applyFont="1" applyFill="1" applyBorder="1" applyAlignment="1">
      <alignment horizontal="left" vertical="center" wrapText="1"/>
    </xf>
    <xf numFmtId="0" fontId="2" fillId="0" borderId="1" xfId="0" applyFont="1" applyBorder="1" applyAlignment="1">
      <alignment horizontal="left" vertical="center" wrapText="1"/>
    </xf>
    <xf numFmtId="0" fontId="2" fillId="0" borderId="1" xfId="0" applyFont="1" applyBorder="1" applyAlignment="1">
      <alignment horizontal="left" vertical="top"/>
    </xf>
    <xf numFmtId="0" fontId="2" fillId="0" borderId="6" xfId="0" applyFont="1" applyBorder="1" applyAlignment="1">
      <alignment horizontal="center" vertical="top" wrapText="1"/>
    </xf>
    <xf numFmtId="0" fontId="2" fillId="0" borderId="7" xfId="0" applyFont="1" applyBorder="1" applyAlignment="1">
      <alignment horizontal="center" vertical="top" wrapText="1"/>
    </xf>
    <xf numFmtId="0" fontId="2" fillId="0" borderId="8" xfId="0" applyFont="1" applyBorder="1" applyAlignment="1">
      <alignment horizontal="center" vertical="top" wrapText="1"/>
    </xf>
    <xf numFmtId="0" fontId="3" fillId="9" borderId="3" xfId="0" applyFont="1" applyFill="1" applyBorder="1" applyAlignment="1">
      <alignment horizontal="left" vertical="center" wrapText="1"/>
    </xf>
    <xf numFmtId="0" fontId="3" fillId="9" borderId="2" xfId="0" applyFont="1" applyFill="1" applyBorder="1" applyAlignment="1">
      <alignment horizontal="left" vertical="center" wrapText="1"/>
    </xf>
    <xf numFmtId="0" fontId="2" fillId="8" borderId="3" xfId="0" applyFont="1" applyFill="1" applyBorder="1" applyAlignment="1">
      <alignment vertical="top" wrapText="1"/>
    </xf>
    <xf numFmtId="0" fontId="0" fillId="0" borderId="5" xfId="0" applyFont="1" applyBorder="1" applyAlignment="1">
      <alignment vertical="top" wrapText="1"/>
    </xf>
    <xf numFmtId="0" fontId="0" fillId="0" borderId="2" xfId="0" applyFont="1" applyBorder="1" applyAlignment="1">
      <alignment vertical="top" wrapText="1"/>
    </xf>
    <xf numFmtId="0" fontId="2" fillId="0" borderId="3" xfId="0" applyFont="1" applyBorder="1" applyAlignment="1">
      <alignment horizontal="left" vertical="top" wrapText="1"/>
    </xf>
    <xf numFmtId="9" fontId="2" fillId="13" borderId="3" xfId="0" applyNumberFormat="1" applyFont="1" applyFill="1" applyBorder="1" applyAlignment="1">
      <alignment horizontal="left" vertical="center" wrapText="1"/>
    </xf>
    <xf numFmtId="9" fontId="2" fillId="13" borderId="2" xfId="0" applyNumberFormat="1" applyFont="1" applyFill="1" applyBorder="1" applyAlignment="1">
      <alignment horizontal="left" vertical="center" wrapText="1"/>
    </xf>
    <xf numFmtId="0" fontId="2" fillId="0" borderId="6" xfId="0" applyFont="1" applyBorder="1" applyAlignment="1">
      <alignment horizontal="left" vertical="top"/>
    </xf>
    <xf numFmtId="0" fontId="2" fillId="0" borderId="7" xfId="0" applyFont="1" applyBorder="1" applyAlignment="1">
      <alignment horizontal="left" vertical="top"/>
    </xf>
    <xf numFmtId="0" fontId="2" fillId="0" borderId="8" xfId="0" applyFont="1" applyBorder="1" applyAlignment="1">
      <alignment horizontal="left" vertical="top"/>
    </xf>
    <xf numFmtId="0" fontId="2" fillId="13" borderId="1" xfId="0" applyFont="1" applyFill="1" applyBorder="1" applyAlignment="1">
      <alignment vertical="top" wrapText="1"/>
    </xf>
    <xf numFmtId="0" fontId="2" fillId="13" borderId="1" xfId="0" applyFont="1" applyFill="1" applyBorder="1" applyAlignment="1">
      <alignment horizontal="left" vertical="top" wrapText="1"/>
    </xf>
    <xf numFmtId="9" fontId="2" fillId="7" borderId="3" xfId="0" applyNumberFormat="1" applyFont="1" applyFill="1" applyBorder="1" applyAlignment="1">
      <alignment horizontal="left" vertical="center" wrapText="1"/>
    </xf>
    <xf numFmtId="9" fontId="2" fillId="7" borderId="2" xfId="0" applyNumberFormat="1" applyFont="1" applyFill="1" applyBorder="1" applyAlignment="1">
      <alignment horizontal="left" vertical="center" wrapText="1"/>
    </xf>
    <xf numFmtId="0" fontId="2" fillId="13" borderId="3" xfId="0" applyFont="1" applyFill="1" applyBorder="1" applyAlignment="1">
      <alignment horizontal="left" vertical="top" wrapText="1"/>
    </xf>
    <xf numFmtId="0" fontId="2" fillId="13" borderId="2" xfId="0" applyFont="1" applyFill="1" applyBorder="1" applyAlignment="1">
      <alignment horizontal="left" vertical="top" wrapText="1"/>
    </xf>
  </cellXfs>
  <cellStyles count="110">
    <cellStyle name="Comma 2" xfId="1"/>
    <cellStyle name="Lien hypertexte" xfId="2" builtinId="8" hidden="1"/>
    <cellStyle name="Lien hypertexte" xfId="4" builtinId="8" hidden="1"/>
    <cellStyle name="Lien hypertexte" xfId="6" builtinId="8" hidden="1"/>
    <cellStyle name="Lien hypertexte" xfId="8" builtinId="8" hidden="1"/>
    <cellStyle name="Lien hypertexte" xfId="10" builtinId="8" hidden="1"/>
    <cellStyle name="Lien hypertexte" xfId="12" builtinId="8" hidden="1"/>
    <cellStyle name="Lien hypertexte" xfId="14" builtinId="8" hidden="1"/>
    <cellStyle name="Lien hypertexte" xfId="16" builtinId="8" hidden="1"/>
    <cellStyle name="Lien hypertexte" xfId="18" builtinId="8" hidden="1"/>
    <cellStyle name="Lien hypertexte" xfId="20" builtinId="8" hidden="1"/>
    <cellStyle name="Lien hypertexte" xfId="22" builtinId="8" hidden="1"/>
    <cellStyle name="Lien hypertexte" xfId="24" builtinId="8" hidden="1"/>
    <cellStyle name="Lien hypertexte" xfId="26" builtinId="8" hidden="1"/>
    <cellStyle name="Lien hypertexte" xfId="28" builtinId="8" hidden="1"/>
    <cellStyle name="Lien hypertexte" xfId="30" builtinId="8" hidden="1"/>
    <cellStyle name="Lien hypertexte" xfId="32" builtinId="8" hidden="1"/>
    <cellStyle name="Lien hypertexte" xfId="34" builtinId="8" hidden="1"/>
    <cellStyle name="Lien hypertexte" xfId="36" builtinId="8" hidden="1"/>
    <cellStyle name="Lien hypertexte" xfId="38" builtinId="8" hidden="1"/>
    <cellStyle name="Lien hypertexte" xfId="40" builtinId="8" hidden="1"/>
    <cellStyle name="Lien hypertexte" xfId="42" builtinId="8" hidden="1"/>
    <cellStyle name="Lien hypertexte" xfId="44" builtinId="8" hidden="1"/>
    <cellStyle name="Lien hypertexte" xfId="46" builtinId="8" hidden="1"/>
    <cellStyle name="Lien hypertexte" xfId="48" builtinId="8" hidden="1"/>
    <cellStyle name="Lien hypertexte" xfId="50" builtinId="8" hidden="1"/>
    <cellStyle name="Lien hypertexte" xfId="52" builtinId="8" hidden="1"/>
    <cellStyle name="Lien hypertexte" xfId="54" builtinId="8" hidden="1"/>
    <cellStyle name="Lien hypertexte" xfId="56" builtinId="8" hidden="1"/>
    <cellStyle name="Lien hypertexte" xfId="59" builtinId="8" hidden="1"/>
    <cellStyle name="Lien hypertexte" xfId="61" builtinId="8" hidden="1"/>
    <cellStyle name="Lien hypertexte" xfId="63" builtinId="8" hidden="1"/>
    <cellStyle name="Lien hypertexte" xfId="65" builtinId="8" hidden="1"/>
    <cellStyle name="Lien hypertexte" xfId="67" builtinId="8" hidden="1"/>
    <cellStyle name="Lien hypertexte" xfId="69" builtinId="8" hidden="1"/>
    <cellStyle name="Lien hypertexte" xfId="71" builtinId="8" hidden="1"/>
    <cellStyle name="Lien hypertexte" xfId="73" builtinId="8" hidden="1"/>
    <cellStyle name="Lien hypertexte" xfId="75" builtinId="8" hidden="1"/>
    <cellStyle name="Lien hypertexte" xfId="77" builtinId="8" hidden="1"/>
    <cellStyle name="Lien hypertexte" xfId="79" builtinId="8" hidden="1"/>
    <cellStyle name="Lien hypertexte" xfId="81" builtinId="8" hidden="1"/>
    <cellStyle name="Lien hypertexte" xfId="83" builtinId="8" hidden="1"/>
    <cellStyle name="Lien hypertexte" xfId="85" builtinId="8" hidden="1"/>
    <cellStyle name="Lien hypertexte" xfId="87" builtinId="8" hidden="1"/>
    <cellStyle name="Lien hypertexte" xfId="89" builtinId="8" hidden="1"/>
    <cellStyle name="Lien hypertexte" xfId="91" builtinId="8" hidden="1"/>
    <cellStyle name="Lien hypertexte" xfId="93" builtinId="8" hidden="1"/>
    <cellStyle name="Lien hypertexte" xfId="95" builtinId="8" hidden="1"/>
    <cellStyle name="Lien hypertexte" xfId="97" builtinId="8" hidden="1"/>
    <cellStyle name="Lien hypertexte" xfId="100" builtinId="8" hidden="1"/>
    <cellStyle name="Lien hypertexte" xfId="102" builtinId="8" hidden="1"/>
    <cellStyle name="Lien hypertexte" xfId="104" builtinId="8" hidden="1"/>
    <cellStyle name="Lien hypertexte" xfId="106" builtinId="8" hidden="1"/>
    <cellStyle name="Lien hypertexte" xfId="108" builtinId="8" hidden="1"/>
    <cellStyle name="Lien hypertexte visité" xfId="3" builtinId="9" hidden="1"/>
    <cellStyle name="Lien hypertexte visité" xfId="5" builtinId="9" hidden="1"/>
    <cellStyle name="Lien hypertexte visité" xfId="7" builtinId="9" hidden="1"/>
    <cellStyle name="Lien hypertexte visité" xfId="9" builtinId="9" hidden="1"/>
    <cellStyle name="Lien hypertexte visité" xfId="11" builtinId="9" hidden="1"/>
    <cellStyle name="Lien hypertexte visité" xfId="13" builtinId="9" hidden="1"/>
    <cellStyle name="Lien hypertexte visité" xfId="15" builtinId="9" hidden="1"/>
    <cellStyle name="Lien hypertexte visité" xfId="17" builtinId="9" hidden="1"/>
    <cellStyle name="Lien hypertexte visité" xfId="19" builtinId="9" hidden="1"/>
    <cellStyle name="Lien hypertexte visité" xfId="21" builtinId="9" hidden="1"/>
    <cellStyle name="Lien hypertexte visité" xfId="23" builtinId="9" hidden="1"/>
    <cellStyle name="Lien hypertexte visité" xfId="25" builtinId="9" hidden="1"/>
    <cellStyle name="Lien hypertexte visité" xfId="27" builtinId="9" hidden="1"/>
    <cellStyle name="Lien hypertexte visité" xfId="29" builtinId="9" hidden="1"/>
    <cellStyle name="Lien hypertexte visité" xfId="31" builtinId="9" hidden="1"/>
    <cellStyle name="Lien hypertexte visité" xfId="33" builtinId="9" hidden="1"/>
    <cellStyle name="Lien hypertexte visité" xfId="35" builtinId="9" hidden="1"/>
    <cellStyle name="Lien hypertexte visité" xfId="37" builtinId="9" hidden="1"/>
    <cellStyle name="Lien hypertexte visité" xfId="39" builtinId="9" hidden="1"/>
    <cellStyle name="Lien hypertexte visité" xfId="41" builtinId="9" hidden="1"/>
    <cellStyle name="Lien hypertexte visité" xfId="43" builtinId="9" hidden="1"/>
    <cellStyle name="Lien hypertexte visité" xfId="45" builtinId="9" hidden="1"/>
    <cellStyle name="Lien hypertexte visité" xfId="47" builtinId="9" hidden="1"/>
    <cellStyle name="Lien hypertexte visité" xfId="49" builtinId="9" hidden="1"/>
    <cellStyle name="Lien hypertexte visité" xfId="51" builtinId="9" hidden="1"/>
    <cellStyle name="Lien hypertexte visité" xfId="53" builtinId="9" hidden="1"/>
    <cellStyle name="Lien hypertexte visité" xfId="55" builtinId="9" hidden="1"/>
    <cellStyle name="Lien hypertexte visité" xfId="57" builtinId="9" hidden="1"/>
    <cellStyle name="Lien hypertexte visité" xfId="60" builtinId="9" hidden="1"/>
    <cellStyle name="Lien hypertexte visité" xfId="62" builtinId="9" hidden="1"/>
    <cellStyle name="Lien hypertexte visité" xfId="64" builtinId="9" hidden="1"/>
    <cellStyle name="Lien hypertexte visité" xfId="66" builtinId="9" hidden="1"/>
    <cellStyle name="Lien hypertexte visité" xfId="68" builtinId="9" hidden="1"/>
    <cellStyle name="Lien hypertexte visité" xfId="70" builtinId="9" hidden="1"/>
    <cellStyle name="Lien hypertexte visité" xfId="72" builtinId="9" hidden="1"/>
    <cellStyle name="Lien hypertexte visité" xfId="74" builtinId="9" hidden="1"/>
    <cellStyle name="Lien hypertexte visité" xfId="76" builtinId="9" hidden="1"/>
    <cellStyle name="Lien hypertexte visité" xfId="78" builtinId="9" hidden="1"/>
    <cellStyle name="Lien hypertexte visité" xfId="80" builtinId="9" hidden="1"/>
    <cellStyle name="Lien hypertexte visité" xfId="82" builtinId="9" hidden="1"/>
    <cellStyle name="Lien hypertexte visité" xfId="84" builtinId="9" hidden="1"/>
    <cellStyle name="Lien hypertexte visité" xfId="86" builtinId="9" hidden="1"/>
    <cellStyle name="Lien hypertexte visité" xfId="88" builtinId="9" hidden="1"/>
    <cellStyle name="Lien hypertexte visité" xfId="90" builtinId="9" hidden="1"/>
    <cellStyle name="Lien hypertexte visité" xfId="92" builtinId="9" hidden="1"/>
    <cellStyle name="Lien hypertexte visité" xfId="94" builtinId="9" hidden="1"/>
    <cellStyle name="Lien hypertexte visité" xfId="96" builtinId="9" hidden="1"/>
    <cellStyle name="Lien hypertexte visité" xfId="98" builtinId="9" hidden="1"/>
    <cellStyle name="Lien hypertexte visité" xfId="101" builtinId="9" hidden="1"/>
    <cellStyle name="Lien hypertexte visité" xfId="103" builtinId="9" hidden="1"/>
    <cellStyle name="Lien hypertexte visité" xfId="105" builtinId="9" hidden="1"/>
    <cellStyle name="Lien hypertexte visité" xfId="107" builtinId="9" hidden="1"/>
    <cellStyle name="Lien hypertexte visité" xfId="109" builtinId="9" hidden="1"/>
    <cellStyle name="Milliers" xfId="58" builtinId="3"/>
    <cellStyle name="Normal" xfId="0" builtinId="0"/>
    <cellStyle name="Pourcentage" xfId="99"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43"/>
  <sheetViews>
    <sheetView tabSelected="1" view="pageBreakPreview" zoomScale="60" zoomScaleNormal="50" workbookViewId="0">
      <selection activeCell="A152" sqref="A152"/>
    </sheetView>
  </sheetViews>
  <sheetFormatPr baseColWidth="10" defaultColWidth="8.85546875" defaultRowHeight="12.75" x14ac:dyDescent="0.2"/>
  <cols>
    <col min="1" max="1" width="30.7109375" style="2" customWidth="1"/>
    <col min="2" max="2" width="39.7109375" style="2" customWidth="1"/>
    <col min="3" max="3" width="12.28515625" style="2" customWidth="1"/>
    <col min="4" max="4" width="17.7109375" style="2" customWidth="1"/>
    <col min="5" max="5" width="17" style="2" customWidth="1"/>
    <col min="6" max="6" width="17.42578125" style="2" customWidth="1"/>
    <col min="7" max="7" width="17.7109375" style="2" customWidth="1"/>
    <col min="8" max="8" width="30.7109375" style="2" customWidth="1"/>
    <col min="9" max="16384" width="8.85546875" style="2"/>
  </cols>
  <sheetData>
    <row r="1" spans="1:8" x14ac:dyDescent="0.2">
      <c r="A1" s="103" t="s">
        <v>0</v>
      </c>
      <c r="B1" s="100" t="s">
        <v>98</v>
      </c>
      <c r="C1" s="100"/>
      <c r="D1" s="100"/>
      <c r="E1" s="100"/>
      <c r="F1" s="100"/>
      <c r="G1" s="100"/>
      <c r="H1" s="100"/>
    </row>
    <row r="2" spans="1:8" x14ac:dyDescent="0.2">
      <c r="A2" s="103"/>
      <c r="B2" s="101"/>
      <c r="C2" s="101"/>
      <c r="D2" s="101"/>
      <c r="E2" s="101"/>
      <c r="F2" s="101"/>
      <c r="G2" s="101"/>
      <c r="H2" s="101"/>
    </row>
    <row r="3" spans="1:8" x14ac:dyDescent="0.2">
      <c r="A3" s="48"/>
      <c r="B3" s="48"/>
      <c r="C3" s="48"/>
      <c r="D3" s="48"/>
      <c r="E3" s="48"/>
      <c r="F3" s="48"/>
      <c r="G3" s="48"/>
      <c r="H3" s="8" t="s">
        <v>56</v>
      </c>
    </row>
    <row r="4" spans="1:8" ht="12.75" customHeight="1" x14ac:dyDescent="0.2">
      <c r="A4" s="47" t="s">
        <v>1</v>
      </c>
      <c r="B4" s="3" t="s">
        <v>25</v>
      </c>
      <c r="C4" s="3"/>
      <c r="D4" s="6" t="s">
        <v>33</v>
      </c>
      <c r="E4" s="6" t="s">
        <v>46</v>
      </c>
      <c r="F4" s="6" t="s">
        <v>47</v>
      </c>
      <c r="G4" s="6" t="s">
        <v>48</v>
      </c>
      <c r="H4" s="104" t="s">
        <v>96</v>
      </c>
    </row>
    <row r="5" spans="1:8" x14ac:dyDescent="0.2">
      <c r="A5" s="86" t="s">
        <v>35</v>
      </c>
      <c r="B5" s="102" t="s">
        <v>70</v>
      </c>
      <c r="C5" s="38" t="s">
        <v>2</v>
      </c>
      <c r="D5" s="50">
        <v>0.27500000000000002</v>
      </c>
      <c r="E5" s="50">
        <v>0.22500000000000001</v>
      </c>
      <c r="F5" s="50">
        <v>0.20499999999999999</v>
      </c>
      <c r="G5" s="50">
        <v>0.17499999999999999</v>
      </c>
      <c r="H5" s="105"/>
    </row>
    <row r="6" spans="1:8" x14ac:dyDescent="0.2">
      <c r="A6" s="86"/>
      <c r="B6" s="102"/>
      <c r="C6" s="38" t="s">
        <v>3</v>
      </c>
      <c r="D6" s="55"/>
      <c r="E6" s="7"/>
      <c r="F6" s="7"/>
      <c r="G6" s="7"/>
      <c r="H6" s="105"/>
    </row>
    <row r="7" spans="1:8" x14ac:dyDescent="0.2">
      <c r="A7" s="86"/>
      <c r="B7" s="102"/>
      <c r="C7" s="70" t="s">
        <v>4</v>
      </c>
      <c r="D7" s="70"/>
      <c r="E7" s="70"/>
      <c r="F7" s="70"/>
      <c r="G7" s="70"/>
      <c r="H7" s="105"/>
    </row>
    <row r="8" spans="1:8" x14ac:dyDescent="0.2">
      <c r="A8" s="86"/>
      <c r="B8" s="102"/>
      <c r="C8" s="77" t="s">
        <v>71</v>
      </c>
      <c r="D8" s="78"/>
      <c r="E8" s="78"/>
      <c r="F8" s="78"/>
      <c r="G8" s="79"/>
      <c r="H8" s="105"/>
    </row>
    <row r="9" spans="1:8" x14ac:dyDescent="0.2">
      <c r="A9" s="86"/>
      <c r="B9" s="3" t="s">
        <v>26</v>
      </c>
      <c r="C9" s="3"/>
      <c r="D9" s="6" t="s">
        <v>33</v>
      </c>
      <c r="E9" s="6" t="s">
        <v>46</v>
      </c>
      <c r="F9" s="6" t="s">
        <v>47</v>
      </c>
      <c r="G9" s="6" t="s">
        <v>48</v>
      </c>
      <c r="H9" s="105"/>
    </row>
    <row r="10" spans="1:8" ht="13.5" customHeight="1" x14ac:dyDescent="0.2">
      <c r="A10" s="86"/>
      <c r="B10" s="75" t="s">
        <v>77</v>
      </c>
      <c r="C10" s="4" t="s">
        <v>2</v>
      </c>
      <c r="D10" s="58" t="s">
        <v>78</v>
      </c>
      <c r="E10" s="59" t="s">
        <v>74</v>
      </c>
      <c r="F10" s="59" t="s">
        <v>75</v>
      </c>
      <c r="G10" s="59" t="s">
        <v>76</v>
      </c>
      <c r="H10" s="105"/>
    </row>
    <row r="11" spans="1:8" x14ac:dyDescent="0.2">
      <c r="A11" s="86"/>
      <c r="B11" s="75"/>
      <c r="C11" s="4" t="s">
        <v>3</v>
      </c>
      <c r="D11" s="55"/>
      <c r="E11" s="7"/>
      <c r="F11" s="7"/>
      <c r="G11" s="7"/>
      <c r="H11" s="105"/>
    </row>
    <row r="12" spans="1:8" x14ac:dyDescent="0.2">
      <c r="A12" s="86"/>
      <c r="B12" s="75"/>
      <c r="C12" s="43"/>
      <c r="D12" s="60" t="s">
        <v>4</v>
      </c>
      <c r="E12" s="61"/>
      <c r="F12" s="61"/>
      <c r="G12" s="62"/>
      <c r="H12" s="105"/>
    </row>
    <row r="13" spans="1:8" ht="26.25" customHeight="1" x14ac:dyDescent="0.2">
      <c r="A13" s="86"/>
      <c r="B13" s="75"/>
      <c r="C13" s="43"/>
      <c r="D13" s="75" t="s">
        <v>79</v>
      </c>
      <c r="E13" s="75"/>
      <c r="F13" s="75"/>
      <c r="G13" s="75"/>
      <c r="H13" s="105"/>
    </row>
    <row r="14" spans="1:8" x14ac:dyDescent="0.2">
      <c r="A14" s="86"/>
      <c r="B14" s="3" t="s">
        <v>36</v>
      </c>
      <c r="C14" s="3"/>
      <c r="D14" s="6" t="s">
        <v>33</v>
      </c>
      <c r="E14" s="6" t="s">
        <v>46</v>
      </c>
      <c r="F14" s="6" t="s">
        <v>47</v>
      </c>
      <c r="G14" s="6" t="s">
        <v>48</v>
      </c>
      <c r="H14" s="105"/>
    </row>
    <row r="15" spans="1:8" x14ac:dyDescent="0.2">
      <c r="A15" s="86"/>
      <c r="B15" s="75" t="s">
        <v>69</v>
      </c>
      <c r="C15" s="4" t="s">
        <v>2</v>
      </c>
      <c r="D15" s="40">
        <v>0.64300000000000002</v>
      </c>
      <c r="E15" s="41">
        <v>0.68</v>
      </c>
      <c r="F15" s="41">
        <v>0.71</v>
      </c>
      <c r="G15" s="41">
        <v>0.74</v>
      </c>
      <c r="H15" s="105"/>
    </row>
    <row r="16" spans="1:8" x14ac:dyDescent="0.2">
      <c r="A16" s="86"/>
      <c r="B16" s="75"/>
      <c r="C16" s="4" t="s">
        <v>3</v>
      </c>
      <c r="D16" s="56"/>
      <c r="E16" s="5"/>
      <c r="F16" s="5"/>
      <c r="G16" s="5"/>
      <c r="H16" s="105"/>
    </row>
    <row r="17" spans="1:8" x14ac:dyDescent="0.2">
      <c r="A17" s="86"/>
      <c r="B17" s="75"/>
      <c r="C17" s="60" t="s">
        <v>4</v>
      </c>
      <c r="D17" s="61"/>
      <c r="E17" s="61"/>
      <c r="F17" s="61"/>
      <c r="G17" s="62"/>
      <c r="H17" s="105"/>
    </row>
    <row r="18" spans="1:8" ht="15" customHeight="1" x14ac:dyDescent="0.2">
      <c r="A18" s="86"/>
      <c r="B18" s="5"/>
      <c r="C18" s="110" t="s">
        <v>52</v>
      </c>
      <c r="D18" s="111"/>
      <c r="E18" s="111"/>
      <c r="F18" s="111"/>
      <c r="G18" s="112"/>
      <c r="H18" s="106"/>
    </row>
    <row r="19" spans="1:8" x14ac:dyDescent="0.2">
      <c r="A19" s="47" t="s">
        <v>5</v>
      </c>
      <c r="B19" s="39" t="s">
        <v>23</v>
      </c>
      <c r="C19" s="39"/>
      <c r="D19" s="6" t="s">
        <v>33</v>
      </c>
      <c r="E19" s="6" t="s">
        <v>46</v>
      </c>
      <c r="F19" s="6" t="s">
        <v>47</v>
      </c>
      <c r="G19" s="6" t="s">
        <v>48</v>
      </c>
      <c r="H19" s="8" t="s">
        <v>56</v>
      </c>
    </row>
    <row r="20" spans="1:8" ht="13.5" customHeight="1" x14ac:dyDescent="0.2">
      <c r="A20" s="99" t="s">
        <v>80</v>
      </c>
      <c r="B20" s="99" t="s">
        <v>82</v>
      </c>
      <c r="C20" s="4" t="s">
        <v>2</v>
      </c>
      <c r="D20" s="43">
        <v>0</v>
      </c>
      <c r="E20" s="51">
        <v>50000</v>
      </c>
      <c r="F20" s="51">
        <v>150000</v>
      </c>
      <c r="G20" s="51">
        <v>200000</v>
      </c>
      <c r="H20" s="66" t="s">
        <v>99</v>
      </c>
    </row>
    <row r="21" spans="1:8" x14ac:dyDescent="0.2">
      <c r="A21" s="75"/>
      <c r="B21" s="75"/>
      <c r="C21" s="4" t="s">
        <v>3</v>
      </c>
      <c r="D21" s="55"/>
      <c r="E21" s="7"/>
      <c r="F21" s="7"/>
      <c r="G21" s="7"/>
      <c r="H21" s="67"/>
    </row>
    <row r="22" spans="1:8" ht="12.75" customHeight="1" x14ac:dyDescent="0.2">
      <c r="A22" s="75"/>
      <c r="B22" s="75"/>
      <c r="C22" s="60" t="s">
        <v>4</v>
      </c>
      <c r="D22" s="61"/>
      <c r="E22" s="61"/>
      <c r="F22" s="61"/>
      <c r="G22" s="62"/>
      <c r="H22" s="67"/>
    </row>
    <row r="23" spans="1:8" ht="12.75" customHeight="1" x14ac:dyDescent="0.2">
      <c r="A23" s="75"/>
      <c r="B23" s="75"/>
      <c r="C23" s="63" t="s">
        <v>54</v>
      </c>
      <c r="D23" s="64"/>
      <c r="E23" s="64"/>
      <c r="F23" s="64"/>
      <c r="G23" s="65"/>
      <c r="H23" s="67"/>
    </row>
    <row r="24" spans="1:8" x14ac:dyDescent="0.2">
      <c r="A24" s="75"/>
      <c r="B24" s="39" t="s">
        <v>24</v>
      </c>
      <c r="C24" s="39"/>
      <c r="D24" s="38" t="s">
        <v>33</v>
      </c>
      <c r="E24" s="38" t="s">
        <v>46</v>
      </c>
      <c r="F24" s="38" t="s">
        <v>47</v>
      </c>
      <c r="G24" s="38" t="s">
        <v>48</v>
      </c>
      <c r="H24" s="67"/>
    </row>
    <row r="25" spans="1:8" ht="13.5" customHeight="1" x14ac:dyDescent="0.2">
      <c r="A25" s="75"/>
      <c r="B25" s="102" t="s">
        <v>64</v>
      </c>
      <c r="C25" s="38" t="s">
        <v>2</v>
      </c>
      <c r="D25" s="40">
        <v>0.157</v>
      </c>
      <c r="E25" s="50">
        <f>D25*0.85</f>
        <v>0.13344999999999999</v>
      </c>
      <c r="F25" s="50">
        <f>D25*0.75</f>
        <v>0.11774999999999999</v>
      </c>
      <c r="G25" s="52">
        <f>D25*0.65</f>
        <v>0.10205</v>
      </c>
      <c r="H25" s="67"/>
    </row>
    <row r="26" spans="1:8" ht="12.95" customHeight="1" x14ac:dyDescent="0.2">
      <c r="A26" s="75"/>
      <c r="B26" s="102"/>
      <c r="C26" s="38" t="s">
        <v>3</v>
      </c>
      <c r="D26" s="55"/>
      <c r="E26" s="7"/>
      <c r="F26" s="7"/>
      <c r="G26" s="7"/>
      <c r="H26" s="67"/>
    </row>
    <row r="27" spans="1:8" ht="12.95" customHeight="1" x14ac:dyDescent="0.2">
      <c r="A27" s="75"/>
      <c r="B27" s="102"/>
      <c r="C27" s="60" t="s">
        <v>4</v>
      </c>
      <c r="D27" s="61"/>
      <c r="E27" s="61"/>
      <c r="F27" s="61"/>
      <c r="G27" s="62"/>
      <c r="H27" s="67"/>
    </row>
    <row r="28" spans="1:8" ht="13.5" customHeight="1" x14ac:dyDescent="0.2">
      <c r="A28" s="75"/>
      <c r="B28" s="102"/>
      <c r="C28" s="77" t="s">
        <v>53</v>
      </c>
      <c r="D28" s="78"/>
      <c r="E28" s="78"/>
      <c r="F28" s="78"/>
      <c r="G28" s="79"/>
      <c r="H28" s="67"/>
    </row>
    <row r="29" spans="1:8" ht="13.5" customHeight="1" x14ac:dyDescent="0.2">
      <c r="A29" s="75"/>
      <c r="B29" s="39" t="s">
        <v>34</v>
      </c>
      <c r="C29" s="53"/>
      <c r="D29" s="6" t="s">
        <v>33</v>
      </c>
      <c r="E29" s="6" t="s">
        <v>46</v>
      </c>
      <c r="F29" s="6" t="s">
        <v>47</v>
      </c>
      <c r="G29" s="6" t="s">
        <v>48</v>
      </c>
      <c r="H29" s="67"/>
    </row>
    <row r="30" spans="1:8" ht="81" customHeight="1" x14ac:dyDescent="0.2">
      <c r="A30" s="75"/>
      <c r="B30" s="99" t="s">
        <v>72</v>
      </c>
      <c r="C30" s="4" t="s">
        <v>2</v>
      </c>
      <c r="D30" s="43" t="s">
        <v>65</v>
      </c>
      <c r="E30" s="43" t="s">
        <v>65</v>
      </c>
      <c r="F30" s="43" t="s">
        <v>66</v>
      </c>
      <c r="G30" s="43" t="s">
        <v>67</v>
      </c>
      <c r="H30" s="67"/>
    </row>
    <row r="31" spans="1:8" ht="12.95" customHeight="1" x14ac:dyDescent="0.2">
      <c r="A31" s="75"/>
      <c r="B31" s="75"/>
      <c r="C31" s="4" t="s">
        <v>3</v>
      </c>
      <c r="D31" s="55"/>
      <c r="E31" s="7"/>
      <c r="F31" s="7"/>
      <c r="G31" s="7"/>
      <c r="H31" s="67"/>
    </row>
    <row r="32" spans="1:8" ht="12.95" customHeight="1" x14ac:dyDescent="0.2">
      <c r="A32" s="75"/>
      <c r="B32" s="75"/>
      <c r="C32" s="60" t="s">
        <v>4</v>
      </c>
      <c r="D32" s="61"/>
      <c r="E32" s="61"/>
      <c r="F32" s="61"/>
      <c r="G32" s="62"/>
      <c r="H32" s="67"/>
    </row>
    <row r="33" spans="1:8" ht="12.75" customHeight="1" x14ac:dyDescent="0.2">
      <c r="A33" s="75"/>
      <c r="B33" s="75"/>
      <c r="C33" s="63" t="s">
        <v>81</v>
      </c>
      <c r="D33" s="64"/>
      <c r="E33" s="64"/>
      <c r="F33" s="64"/>
      <c r="G33" s="65"/>
      <c r="H33" s="68"/>
    </row>
    <row r="34" spans="1:8" x14ac:dyDescent="0.2">
      <c r="A34" s="87" t="s">
        <v>6</v>
      </c>
      <c r="B34" s="44" t="s">
        <v>7</v>
      </c>
      <c r="C34" s="44"/>
      <c r="D34" s="44" t="s">
        <v>8</v>
      </c>
      <c r="E34" s="44" t="s">
        <v>9</v>
      </c>
      <c r="F34" s="44" t="s">
        <v>10</v>
      </c>
      <c r="G34" s="72" t="s">
        <v>11</v>
      </c>
      <c r="H34" s="72"/>
    </row>
    <row r="35" spans="1:8" x14ac:dyDescent="0.2">
      <c r="A35" s="87"/>
      <c r="B35" s="46"/>
      <c r="C35" s="46"/>
      <c r="D35" s="46"/>
      <c r="E35" s="46"/>
      <c r="F35" s="46"/>
      <c r="G35" s="76"/>
      <c r="H35" s="76"/>
    </row>
    <row r="36" spans="1:8" x14ac:dyDescent="0.2">
      <c r="A36" s="87" t="s">
        <v>12</v>
      </c>
      <c r="B36" s="44" t="s">
        <v>13</v>
      </c>
      <c r="C36" s="44"/>
      <c r="D36" s="11"/>
      <c r="E36" s="12"/>
      <c r="F36" s="12"/>
      <c r="G36" s="12"/>
      <c r="H36" s="13"/>
    </row>
    <row r="37" spans="1:8" x14ac:dyDescent="0.2">
      <c r="A37" s="87"/>
      <c r="B37" s="46"/>
      <c r="C37" s="46"/>
      <c r="D37" s="9"/>
      <c r="E37" s="9"/>
      <c r="F37" s="9"/>
      <c r="G37" s="9"/>
      <c r="H37" s="9"/>
    </row>
    <row r="38" spans="1:8" x14ac:dyDescent="0.2">
      <c r="A38" s="47" t="s">
        <v>14</v>
      </c>
      <c r="B38" s="3" t="s">
        <v>18</v>
      </c>
      <c r="C38" s="3"/>
      <c r="D38" s="6" t="s">
        <v>33</v>
      </c>
      <c r="E38" s="6" t="s">
        <v>46</v>
      </c>
      <c r="F38" s="6" t="s">
        <v>47</v>
      </c>
      <c r="G38" s="6" t="s">
        <v>48</v>
      </c>
      <c r="H38" s="8" t="s">
        <v>56</v>
      </c>
    </row>
    <row r="39" spans="1:8" ht="13.5" customHeight="1" x14ac:dyDescent="0.2">
      <c r="A39" s="99" t="s">
        <v>57</v>
      </c>
      <c r="B39" s="99" t="s">
        <v>55</v>
      </c>
      <c r="C39" s="4" t="s">
        <v>2</v>
      </c>
      <c r="D39" s="43">
        <v>0</v>
      </c>
      <c r="E39" s="24">
        <v>2400</v>
      </c>
      <c r="F39" s="24">
        <f>E39+800</f>
        <v>3200</v>
      </c>
      <c r="G39" s="24">
        <f>F39</f>
        <v>3200</v>
      </c>
      <c r="H39" s="74" t="s">
        <v>97</v>
      </c>
    </row>
    <row r="40" spans="1:8" x14ac:dyDescent="0.2">
      <c r="A40" s="75"/>
      <c r="B40" s="75"/>
      <c r="C40" s="4" t="s">
        <v>3</v>
      </c>
      <c r="D40" s="55"/>
      <c r="E40" s="7"/>
      <c r="F40" s="7"/>
      <c r="G40" s="7"/>
      <c r="H40" s="75"/>
    </row>
    <row r="41" spans="1:8" x14ac:dyDescent="0.2">
      <c r="A41" s="75"/>
      <c r="B41" s="75"/>
      <c r="C41" s="70" t="s">
        <v>4</v>
      </c>
      <c r="D41" s="70"/>
      <c r="E41" s="70"/>
      <c r="F41" s="70"/>
      <c r="G41" s="70"/>
      <c r="H41" s="75"/>
    </row>
    <row r="42" spans="1:8" ht="12.95" customHeight="1" x14ac:dyDescent="0.2">
      <c r="A42" s="75"/>
      <c r="B42" s="75"/>
      <c r="C42" s="69" t="s">
        <v>54</v>
      </c>
      <c r="D42" s="69"/>
      <c r="E42" s="69"/>
      <c r="F42" s="69"/>
      <c r="G42" s="69"/>
      <c r="H42" s="75"/>
    </row>
    <row r="43" spans="1:8" ht="13.5" customHeight="1" x14ac:dyDescent="0.2">
      <c r="A43" s="75"/>
      <c r="B43" s="3" t="s">
        <v>19</v>
      </c>
      <c r="C43" s="3"/>
      <c r="D43" s="6" t="s">
        <v>33</v>
      </c>
      <c r="E43" s="6" t="s">
        <v>46</v>
      </c>
      <c r="F43" s="6" t="s">
        <v>47</v>
      </c>
      <c r="G43" s="6" t="s">
        <v>48</v>
      </c>
      <c r="H43" s="75"/>
    </row>
    <row r="44" spans="1:8" ht="12.75" customHeight="1" x14ac:dyDescent="0.2">
      <c r="A44" s="75"/>
      <c r="B44" s="99" t="s">
        <v>101</v>
      </c>
      <c r="C44" s="4" t="s">
        <v>2</v>
      </c>
      <c r="D44" s="43">
        <v>0</v>
      </c>
      <c r="E44" s="17">
        <f>60*4+80*4</f>
        <v>560</v>
      </c>
      <c r="F44" s="17">
        <f>E44+80*4</f>
        <v>880</v>
      </c>
      <c r="G44" s="17">
        <f>F44+80*3</f>
        <v>1120</v>
      </c>
      <c r="H44" s="75"/>
    </row>
    <row r="45" spans="1:8" x14ac:dyDescent="0.2">
      <c r="A45" s="75"/>
      <c r="B45" s="75"/>
      <c r="C45" s="4" t="s">
        <v>3</v>
      </c>
      <c r="D45" s="55"/>
      <c r="E45" s="7"/>
      <c r="F45" s="7"/>
      <c r="G45" s="7"/>
      <c r="H45" s="75"/>
    </row>
    <row r="46" spans="1:8" ht="13.5" customHeight="1" x14ac:dyDescent="0.2">
      <c r="A46" s="75"/>
      <c r="B46" s="75"/>
      <c r="C46" s="60" t="s">
        <v>4</v>
      </c>
      <c r="D46" s="61"/>
      <c r="E46" s="61"/>
      <c r="F46" s="61"/>
      <c r="G46" s="62"/>
      <c r="H46" s="75"/>
    </row>
    <row r="47" spans="1:8" ht="12.95" customHeight="1" x14ac:dyDescent="0.2">
      <c r="A47" s="75"/>
      <c r="B47" s="75"/>
      <c r="C47" s="69" t="s">
        <v>54</v>
      </c>
      <c r="D47" s="69"/>
      <c r="E47" s="69"/>
      <c r="F47" s="69"/>
      <c r="G47" s="69"/>
      <c r="H47" s="75"/>
    </row>
    <row r="48" spans="1:8" x14ac:dyDescent="0.2">
      <c r="A48" s="75"/>
      <c r="B48" s="3" t="s">
        <v>20</v>
      </c>
      <c r="C48" s="3"/>
      <c r="D48" s="6" t="s">
        <v>33</v>
      </c>
      <c r="E48" s="6" t="s">
        <v>46</v>
      </c>
      <c r="F48" s="6" t="s">
        <v>47</v>
      </c>
      <c r="G48" s="6" t="s">
        <v>48</v>
      </c>
      <c r="H48" s="75"/>
    </row>
    <row r="49" spans="1:8" x14ac:dyDescent="0.2">
      <c r="A49" s="75"/>
      <c r="B49" s="99" t="s">
        <v>87</v>
      </c>
      <c r="C49" s="4" t="s">
        <v>2</v>
      </c>
      <c r="D49" s="43">
        <v>0</v>
      </c>
      <c r="E49" s="43">
        <f>12*5</f>
        <v>60</v>
      </c>
      <c r="F49" s="43">
        <f>E49+24</f>
        <v>84</v>
      </c>
      <c r="G49" s="43">
        <f>F49+12</f>
        <v>96</v>
      </c>
      <c r="H49" s="75"/>
    </row>
    <row r="50" spans="1:8" x14ac:dyDescent="0.2">
      <c r="A50" s="23" t="s">
        <v>15</v>
      </c>
      <c r="B50" s="75"/>
      <c r="C50" s="4" t="s">
        <v>3</v>
      </c>
      <c r="D50" s="55"/>
      <c r="E50" s="7"/>
      <c r="F50" s="7"/>
      <c r="G50" s="7"/>
      <c r="H50" s="75"/>
    </row>
    <row r="51" spans="1:8" ht="13.5" customHeight="1" x14ac:dyDescent="0.2">
      <c r="A51" s="92">
        <v>0.6</v>
      </c>
      <c r="B51" s="75"/>
      <c r="C51" s="60" t="s">
        <v>4</v>
      </c>
      <c r="D51" s="61"/>
      <c r="E51" s="61"/>
      <c r="F51" s="61"/>
      <c r="G51" s="62"/>
      <c r="H51" s="75"/>
    </row>
    <row r="52" spans="1:8" ht="12.75" customHeight="1" x14ac:dyDescent="0.2">
      <c r="A52" s="93"/>
      <c r="B52" s="75"/>
      <c r="C52" s="80" t="s">
        <v>54</v>
      </c>
      <c r="D52" s="81"/>
      <c r="E52" s="81"/>
      <c r="F52" s="81"/>
      <c r="G52" s="82"/>
      <c r="H52" s="75"/>
    </row>
    <row r="53" spans="1:8" ht="12.75" hidden="1" customHeight="1" x14ac:dyDescent="0.2">
      <c r="A53" s="94"/>
      <c r="B53" s="75"/>
      <c r="C53" s="83"/>
      <c r="D53" s="84"/>
      <c r="E53" s="84"/>
      <c r="F53" s="84"/>
      <c r="G53" s="85"/>
      <c r="H53" s="75"/>
    </row>
    <row r="54" spans="1:8" x14ac:dyDescent="0.2">
      <c r="A54" s="87" t="s">
        <v>6</v>
      </c>
      <c r="B54" s="44" t="s">
        <v>7</v>
      </c>
      <c r="C54" s="44"/>
      <c r="D54" s="44" t="s">
        <v>8</v>
      </c>
      <c r="E54" s="44" t="s">
        <v>9</v>
      </c>
      <c r="F54" s="44" t="s">
        <v>10</v>
      </c>
      <c r="G54" s="72" t="s">
        <v>11</v>
      </c>
      <c r="H54" s="72"/>
    </row>
    <row r="55" spans="1:8" x14ac:dyDescent="0.2">
      <c r="A55" s="87"/>
      <c r="B55" s="46"/>
      <c r="C55" s="46"/>
      <c r="D55" s="46"/>
      <c r="E55" s="46"/>
      <c r="F55" s="46"/>
      <c r="G55" s="73"/>
      <c r="H55" s="73"/>
    </row>
    <row r="56" spans="1:8" x14ac:dyDescent="0.2">
      <c r="A56" s="87" t="s">
        <v>12</v>
      </c>
      <c r="B56" s="44" t="s">
        <v>13</v>
      </c>
      <c r="C56" s="44"/>
      <c r="D56" s="11"/>
      <c r="E56" s="12"/>
      <c r="F56" s="12"/>
      <c r="G56" s="12"/>
      <c r="H56" s="13"/>
    </row>
    <row r="57" spans="1:8" ht="12" customHeight="1" x14ac:dyDescent="0.2">
      <c r="A57" s="87"/>
      <c r="B57" s="46"/>
      <c r="C57" s="46"/>
      <c r="D57" s="9"/>
      <c r="E57" s="9"/>
      <c r="F57" s="9"/>
      <c r="G57" s="9"/>
      <c r="H57" s="9"/>
    </row>
    <row r="58" spans="1:8" x14ac:dyDescent="0.2">
      <c r="A58" s="47" t="s">
        <v>17</v>
      </c>
      <c r="B58" s="3" t="s">
        <v>21</v>
      </c>
      <c r="C58" s="3"/>
      <c r="D58" s="6" t="s">
        <v>33</v>
      </c>
      <c r="E58" s="6" t="s">
        <v>46</v>
      </c>
      <c r="F58" s="6" t="s">
        <v>47</v>
      </c>
      <c r="G58" s="6" t="s">
        <v>48</v>
      </c>
      <c r="H58" s="8" t="s">
        <v>56</v>
      </c>
    </row>
    <row r="59" spans="1:8" ht="13.5" customHeight="1" x14ac:dyDescent="0.2">
      <c r="A59" s="98" t="s">
        <v>86</v>
      </c>
      <c r="B59" s="99" t="s">
        <v>83</v>
      </c>
      <c r="C59" s="4" t="s">
        <v>2</v>
      </c>
      <c r="D59" s="43">
        <v>0</v>
      </c>
      <c r="E59" s="17">
        <f>E64/1.5</f>
        <v>1600</v>
      </c>
      <c r="F59" s="17">
        <v>3000</v>
      </c>
      <c r="G59" s="17">
        <v>4400</v>
      </c>
      <c r="H59" s="71" t="s">
        <v>100</v>
      </c>
    </row>
    <row r="60" spans="1:8" x14ac:dyDescent="0.2">
      <c r="A60" s="98"/>
      <c r="B60" s="75"/>
      <c r="C60" s="4" t="s">
        <v>3</v>
      </c>
      <c r="D60" s="55"/>
      <c r="E60" s="43"/>
      <c r="F60" s="43"/>
      <c r="G60" s="43"/>
      <c r="H60" s="71"/>
    </row>
    <row r="61" spans="1:8" x14ac:dyDescent="0.2">
      <c r="A61" s="98"/>
      <c r="B61" s="75"/>
      <c r="C61" s="70" t="s">
        <v>4</v>
      </c>
      <c r="D61" s="70"/>
      <c r="E61" s="70"/>
      <c r="F61" s="70"/>
      <c r="G61" s="70"/>
      <c r="H61" s="71"/>
    </row>
    <row r="62" spans="1:8" ht="13.5" customHeight="1" x14ac:dyDescent="0.2">
      <c r="A62" s="98"/>
      <c r="B62" s="75"/>
      <c r="C62" s="69" t="s">
        <v>54</v>
      </c>
      <c r="D62" s="69"/>
      <c r="E62" s="69"/>
      <c r="F62" s="69"/>
      <c r="G62" s="69"/>
      <c r="H62" s="71"/>
    </row>
    <row r="63" spans="1:8" x14ac:dyDescent="0.2">
      <c r="A63" s="98"/>
      <c r="B63" s="3" t="s">
        <v>22</v>
      </c>
      <c r="C63" s="3"/>
      <c r="D63" s="6" t="s">
        <v>33</v>
      </c>
      <c r="E63" s="6" t="s">
        <v>46</v>
      </c>
      <c r="F63" s="6" t="s">
        <v>47</v>
      </c>
      <c r="G63" s="6" t="s">
        <v>48</v>
      </c>
      <c r="H63" s="71"/>
    </row>
    <row r="64" spans="1:8" ht="13.5" customHeight="1" x14ac:dyDescent="0.2">
      <c r="A64" s="98"/>
      <c r="B64" s="99" t="s">
        <v>37</v>
      </c>
      <c r="C64" s="4" t="s">
        <v>2</v>
      </c>
      <c r="D64" s="43">
        <v>0</v>
      </c>
      <c r="E64" s="17">
        <v>2400</v>
      </c>
      <c r="F64" s="17">
        <v>3600</v>
      </c>
      <c r="G64" s="17">
        <v>5600</v>
      </c>
      <c r="H64" s="71"/>
    </row>
    <row r="65" spans="1:8" x14ac:dyDescent="0.2">
      <c r="A65" s="98"/>
      <c r="B65" s="75"/>
      <c r="C65" s="4" t="s">
        <v>3</v>
      </c>
      <c r="D65" s="55"/>
      <c r="E65" s="43"/>
      <c r="F65" s="43"/>
      <c r="G65" s="43"/>
      <c r="H65" s="71"/>
    </row>
    <row r="66" spans="1:8" x14ac:dyDescent="0.2">
      <c r="A66" s="98"/>
      <c r="B66" s="75"/>
      <c r="C66" s="70" t="s">
        <v>4</v>
      </c>
      <c r="D66" s="70"/>
      <c r="E66" s="70"/>
      <c r="F66" s="70"/>
      <c r="G66" s="70"/>
      <c r="H66" s="71"/>
    </row>
    <row r="67" spans="1:8" ht="13.5" customHeight="1" x14ac:dyDescent="0.2">
      <c r="A67" s="98"/>
      <c r="B67" s="75"/>
      <c r="C67" s="69" t="s">
        <v>54</v>
      </c>
      <c r="D67" s="69"/>
      <c r="E67" s="69"/>
      <c r="F67" s="69"/>
      <c r="G67" s="69"/>
      <c r="H67" s="71"/>
    </row>
    <row r="68" spans="1:8" x14ac:dyDescent="0.2">
      <c r="A68" s="47" t="s">
        <v>15</v>
      </c>
      <c r="B68" s="47"/>
      <c r="C68" s="47"/>
      <c r="D68" s="47"/>
      <c r="E68" s="47"/>
      <c r="F68" s="47"/>
      <c r="G68" s="47"/>
      <c r="H68" s="71"/>
    </row>
    <row r="69" spans="1:8" ht="16.5" customHeight="1" x14ac:dyDescent="0.2">
      <c r="A69" s="25">
        <v>0.05</v>
      </c>
      <c r="B69" s="14"/>
      <c r="C69" s="4"/>
      <c r="D69" s="43"/>
      <c r="E69" s="43"/>
      <c r="F69" s="43"/>
      <c r="G69" s="43"/>
      <c r="H69" s="71"/>
    </row>
    <row r="70" spans="1:8" x14ac:dyDescent="0.2">
      <c r="A70" s="87" t="s">
        <v>6</v>
      </c>
      <c r="B70" s="44" t="s">
        <v>7</v>
      </c>
      <c r="C70" s="44"/>
      <c r="D70" s="44" t="s">
        <v>8</v>
      </c>
      <c r="E70" s="44" t="s">
        <v>9</v>
      </c>
      <c r="F70" s="44" t="s">
        <v>10</v>
      </c>
      <c r="G70" s="44" t="s">
        <v>11</v>
      </c>
      <c r="H70" s="44"/>
    </row>
    <row r="71" spans="1:8" x14ac:dyDescent="0.2">
      <c r="A71" s="87"/>
      <c r="B71" s="46"/>
      <c r="C71" s="46"/>
      <c r="D71" s="46"/>
      <c r="E71" s="46"/>
      <c r="F71" s="46"/>
      <c r="G71" s="46"/>
      <c r="H71" s="46"/>
    </row>
    <row r="72" spans="1:8" x14ac:dyDescent="0.2">
      <c r="A72" s="87" t="s">
        <v>12</v>
      </c>
      <c r="B72" s="44" t="s">
        <v>13</v>
      </c>
      <c r="C72" s="44"/>
      <c r="D72" s="44"/>
      <c r="E72" s="44"/>
      <c r="F72" s="44"/>
      <c r="G72" s="44"/>
      <c r="H72" s="44"/>
    </row>
    <row r="73" spans="1:8" x14ac:dyDescent="0.2">
      <c r="A73" s="87"/>
      <c r="B73" s="46"/>
      <c r="C73" s="46"/>
      <c r="D73" s="44"/>
      <c r="E73" s="44"/>
      <c r="F73" s="44"/>
      <c r="G73" s="44"/>
      <c r="H73" s="44"/>
    </row>
    <row r="74" spans="1:8" x14ac:dyDescent="0.2">
      <c r="A74" s="1"/>
      <c r="B74" s="1"/>
      <c r="C74" s="1"/>
      <c r="D74" s="1"/>
      <c r="E74" s="1"/>
      <c r="F74" s="1"/>
      <c r="G74" s="1"/>
      <c r="H74" s="1"/>
    </row>
    <row r="75" spans="1:8" x14ac:dyDescent="0.2">
      <c r="A75" s="47" t="s">
        <v>27</v>
      </c>
      <c r="B75" s="3" t="s">
        <v>28</v>
      </c>
      <c r="C75" s="3"/>
      <c r="D75" s="6" t="s">
        <v>33</v>
      </c>
      <c r="E75" s="6" t="s">
        <v>46</v>
      </c>
      <c r="F75" s="6" t="s">
        <v>47</v>
      </c>
      <c r="G75" s="6" t="s">
        <v>48</v>
      </c>
      <c r="H75" s="8" t="s">
        <v>56</v>
      </c>
    </row>
    <row r="76" spans="1:8" ht="13.5" customHeight="1" x14ac:dyDescent="0.2">
      <c r="A76" s="95" t="s">
        <v>42</v>
      </c>
      <c r="B76" s="115" t="s">
        <v>84</v>
      </c>
      <c r="C76" s="4" t="s">
        <v>2</v>
      </c>
      <c r="D76" s="43">
        <v>0</v>
      </c>
      <c r="E76" s="43">
        <f>2*4*8+2*4*10</f>
        <v>144</v>
      </c>
      <c r="F76" s="43">
        <f>E76+2*4*10</f>
        <v>224</v>
      </c>
      <c r="G76" s="43">
        <f>F76+2*4*10</f>
        <v>304</v>
      </c>
      <c r="H76" s="71" t="s">
        <v>92</v>
      </c>
    </row>
    <row r="77" spans="1:8" x14ac:dyDescent="0.2">
      <c r="A77" s="96"/>
      <c r="B77" s="116"/>
      <c r="C77" s="4" t="s">
        <v>3</v>
      </c>
      <c r="D77" s="55"/>
      <c r="E77" s="43"/>
      <c r="F77" s="43"/>
      <c r="G77" s="43"/>
      <c r="H77" s="71"/>
    </row>
    <row r="78" spans="1:8" x14ac:dyDescent="0.2">
      <c r="A78" s="96"/>
      <c r="B78" s="116"/>
      <c r="C78" s="45" t="s">
        <v>4</v>
      </c>
      <c r="D78" s="6"/>
      <c r="E78" s="6"/>
      <c r="F78" s="6"/>
      <c r="G78" s="6"/>
      <c r="H78" s="71"/>
    </row>
    <row r="79" spans="1:8" x14ac:dyDescent="0.2">
      <c r="A79" s="96"/>
      <c r="B79" s="117"/>
      <c r="C79" s="69" t="s">
        <v>54</v>
      </c>
      <c r="D79" s="69"/>
      <c r="E79" s="69"/>
      <c r="F79" s="69"/>
      <c r="G79" s="69"/>
      <c r="H79" s="71"/>
    </row>
    <row r="80" spans="1:8" ht="13.5" customHeight="1" x14ac:dyDescent="0.2">
      <c r="A80" s="96"/>
      <c r="B80" s="3" t="s">
        <v>29</v>
      </c>
      <c r="C80" s="3"/>
      <c r="D80" s="6" t="s">
        <v>33</v>
      </c>
      <c r="E80" s="6" t="s">
        <v>46</v>
      </c>
      <c r="F80" s="6" t="s">
        <v>47</v>
      </c>
      <c r="G80" s="6" t="s">
        <v>48</v>
      </c>
      <c r="H80" s="71"/>
    </row>
    <row r="81" spans="1:8" ht="12.75" customHeight="1" x14ac:dyDescent="0.2">
      <c r="A81" s="96"/>
      <c r="B81" s="95" t="s">
        <v>68</v>
      </c>
      <c r="C81" s="4" t="s">
        <v>2</v>
      </c>
      <c r="D81" s="43">
        <v>0</v>
      </c>
      <c r="E81" s="43">
        <v>4</v>
      </c>
      <c r="F81" s="43">
        <v>7</v>
      </c>
      <c r="G81" s="43">
        <v>10</v>
      </c>
      <c r="H81" s="71"/>
    </row>
    <row r="82" spans="1:8" x14ac:dyDescent="0.2">
      <c r="A82" s="96"/>
      <c r="B82" s="96"/>
      <c r="C82" s="4" t="s">
        <v>3</v>
      </c>
      <c r="D82" s="55"/>
      <c r="E82" s="43"/>
      <c r="F82" s="43"/>
      <c r="G82" s="43"/>
      <c r="H82" s="71"/>
    </row>
    <row r="83" spans="1:8" x14ac:dyDescent="0.2">
      <c r="A83" s="96"/>
      <c r="B83" s="97"/>
      <c r="C83" s="45" t="s">
        <v>4</v>
      </c>
      <c r="D83" s="6"/>
      <c r="E83" s="6"/>
      <c r="F83" s="6"/>
      <c r="G83" s="6"/>
      <c r="H83" s="71"/>
    </row>
    <row r="84" spans="1:8" x14ac:dyDescent="0.2">
      <c r="A84" s="97"/>
      <c r="B84" s="43"/>
      <c r="C84" s="69" t="s">
        <v>54</v>
      </c>
      <c r="D84" s="69"/>
      <c r="E84" s="69"/>
      <c r="F84" s="69"/>
      <c r="G84" s="69"/>
      <c r="H84" s="71"/>
    </row>
    <row r="85" spans="1:8" ht="13.5" customHeight="1" x14ac:dyDescent="0.2">
      <c r="A85" s="47" t="s">
        <v>15</v>
      </c>
      <c r="B85" s="47"/>
      <c r="C85" s="47"/>
      <c r="D85" s="47"/>
      <c r="E85" s="47"/>
      <c r="F85" s="47"/>
      <c r="G85" s="47"/>
      <c r="H85" s="71"/>
    </row>
    <row r="86" spans="1:8" ht="11.25" customHeight="1" x14ac:dyDescent="0.2">
      <c r="A86" s="25">
        <v>0.05</v>
      </c>
      <c r="B86" s="14"/>
      <c r="C86" s="4"/>
      <c r="D86" s="43"/>
      <c r="E86" s="16"/>
      <c r="F86" s="16"/>
      <c r="G86" s="16"/>
      <c r="H86" s="71"/>
    </row>
    <row r="87" spans="1:8" x14ac:dyDescent="0.2">
      <c r="A87" s="90" t="s">
        <v>6</v>
      </c>
      <c r="B87" s="37" t="s">
        <v>7</v>
      </c>
      <c r="C87" s="44"/>
      <c r="D87" s="44" t="s">
        <v>8</v>
      </c>
      <c r="E87" s="44" t="s">
        <v>9</v>
      </c>
      <c r="F87" s="44" t="s">
        <v>10</v>
      </c>
      <c r="G87" s="44" t="s">
        <v>11</v>
      </c>
      <c r="H87" s="44"/>
    </row>
    <row r="88" spans="1:8" x14ac:dyDescent="0.2">
      <c r="A88" s="91"/>
      <c r="B88" s="46"/>
      <c r="C88" s="46"/>
      <c r="D88" s="46"/>
      <c r="E88" s="46"/>
      <c r="F88" s="46"/>
      <c r="G88" s="46"/>
      <c r="H88" s="46"/>
    </row>
    <row r="89" spans="1:8" x14ac:dyDescent="0.2">
      <c r="A89" s="88" t="s">
        <v>12</v>
      </c>
      <c r="B89" s="44" t="s">
        <v>13</v>
      </c>
      <c r="C89" s="44"/>
      <c r="D89" s="15"/>
      <c r="E89" s="15"/>
      <c r="F89" s="15"/>
      <c r="G89" s="15"/>
      <c r="H89" s="15"/>
    </row>
    <row r="90" spans="1:8" x14ac:dyDescent="0.2">
      <c r="A90" s="89"/>
      <c r="B90" s="1"/>
      <c r="C90" s="54"/>
      <c r="D90" s="1"/>
      <c r="E90" s="1"/>
      <c r="F90" s="1"/>
      <c r="G90" s="1"/>
      <c r="H90" s="1"/>
    </row>
    <row r="91" spans="1:8" x14ac:dyDescent="0.2">
      <c r="A91" s="47" t="s">
        <v>30</v>
      </c>
      <c r="B91" s="3" t="s">
        <v>31</v>
      </c>
      <c r="C91" s="3"/>
      <c r="D91" s="6" t="s">
        <v>33</v>
      </c>
      <c r="E91" s="6" t="s">
        <v>46</v>
      </c>
      <c r="F91" s="6" t="s">
        <v>47</v>
      </c>
      <c r="G91" s="6" t="s">
        <v>48</v>
      </c>
      <c r="H91" s="8" t="s">
        <v>56</v>
      </c>
    </row>
    <row r="92" spans="1:8" ht="13.5" customHeight="1" x14ac:dyDescent="0.2">
      <c r="A92" s="99" t="s">
        <v>43</v>
      </c>
      <c r="B92" s="86" t="s">
        <v>58</v>
      </c>
      <c r="C92" s="4" t="s">
        <v>2</v>
      </c>
      <c r="D92" s="43">
        <v>0</v>
      </c>
      <c r="E92" s="43">
        <v>4</v>
      </c>
      <c r="F92" s="43">
        <v>6</v>
      </c>
      <c r="G92" s="43">
        <v>8</v>
      </c>
      <c r="H92" s="74" t="s">
        <v>94</v>
      </c>
    </row>
    <row r="93" spans="1:8" x14ac:dyDescent="0.2">
      <c r="A93" s="75"/>
      <c r="B93" s="86"/>
      <c r="C93" s="4" t="s">
        <v>3</v>
      </c>
      <c r="D93" s="55"/>
      <c r="E93" s="43"/>
      <c r="F93" s="43"/>
      <c r="G93" s="43"/>
      <c r="H93" s="75"/>
    </row>
    <row r="94" spans="1:8" x14ac:dyDescent="0.2">
      <c r="A94" s="75"/>
      <c r="B94" s="86"/>
      <c r="C94" s="45" t="s">
        <v>4</v>
      </c>
      <c r="D94" s="6"/>
      <c r="E94" s="6"/>
      <c r="F94" s="6"/>
      <c r="G94" s="6"/>
      <c r="H94" s="75"/>
    </row>
    <row r="95" spans="1:8" x14ac:dyDescent="0.2">
      <c r="A95" s="75"/>
      <c r="B95" s="86"/>
      <c r="C95" s="69" t="s">
        <v>54</v>
      </c>
      <c r="D95" s="69"/>
      <c r="E95" s="69"/>
      <c r="F95" s="69"/>
      <c r="G95" s="69"/>
      <c r="H95" s="75"/>
    </row>
    <row r="96" spans="1:8" ht="13.5" customHeight="1" x14ac:dyDescent="0.2">
      <c r="A96" s="75"/>
      <c r="B96" s="3" t="s">
        <v>32</v>
      </c>
      <c r="C96" s="3"/>
      <c r="D96" s="6" t="s">
        <v>33</v>
      </c>
      <c r="E96" s="6" t="s">
        <v>46</v>
      </c>
      <c r="F96" s="6" t="s">
        <v>47</v>
      </c>
      <c r="G96" s="6" t="s">
        <v>48</v>
      </c>
      <c r="H96" s="75"/>
    </row>
    <row r="97" spans="1:8" ht="12" customHeight="1" x14ac:dyDescent="0.2">
      <c r="A97" s="75"/>
      <c r="B97" s="95" t="s">
        <v>91</v>
      </c>
      <c r="C97" s="4" t="s">
        <v>2</v>
      </c>
      <c r="D97" s="42">
        <v>0</v>
      </c>
      <c r="E97" s="17">
        <v>1</v>
      </c>
      <c r="F97" s="17">
        <v>2</v>
      </c>
      <c r="G97" s="17">
        <v>3</v>
      </c>
      <c r="H97" s="75"/>
    </row>
    <row r="98" spans="1:8" x14ac:dyDescent="0.2">
      <c r="A98" s="75"/>
      <c r="B98" s="96"/>
      <c r="C98" s="4" t="s">
        <v>3</v>
      </c>
      <c r="D98" s="55"/>
      <c r="E98" s="43"/>
      <c r="F98" s="43"/>
      <c r="G98" s="43"/>
      <c r="H98" s="75"/>
    </row>
    <row r="99" spans="1:8" x14ac:dyDescent="0.2">
      <c r="A99" s="75"/>
      <c r="B99" s="96"/>
      <c r="C99" s="34" t="s">
        <v>4</v>
      </c>
      <c r="D99" s="35"/>
      <c r="E99" s="35"/>
      <c r="F99" s="35"/>
      <c r="G99" s="36"/>
      <c r="H99" s="75"/>
    </row>
    <row r="100" spans="1:8" ht="18.75" customHeight="1" x14ac:dyDescent="0.2">
      <c r="A100" s="75"/>
      <c r="B100" s="97"/>
      <c r="C100" s="69" t="s">
        <v>54</v>
      </c>
      <c r="D100" s="69"/>
      <c r="E100" s="69"/>
      <c r="F100" s="69"/>
      <c r="G100" s="69"/>
      <c r="H100" s="75"/>
    </row>
    <row r="101" spans="1:8" ht="13.5" customHeight="1" x14ac:dyDescent="0.2">
      <c r="A101" s="47" t="s">
        <v>15</v>
      </c>
      <c r="B101" s="47"/>
      <c r="C101" s="47"/>
      <c r="D101" s="47"/>
      <c r="E101" s="47"/>
      <c r="F101" s="47"/>
      <c r="G101" s="47"/>
      <c r="H101" s="75"/>
    </row>
    <row r="102" spans="1:8" x14ac:dyDescent="0.2">
      <c r="A102" s="126">
        <v>0.1</v>
      </c>
      <c r="B102" s="26"/>
      <c r="C102" s="28"/>
      <c r="D102" s="10"/>
      <c r="E102" s="10"/>
      <c r="F102" s="10"/>
      <c r="G102" s="10"/>
      <c r="H102" s="8" t="s">
        <v>16</v>
      </c>
    </row>
    <row r="103" spans="1:8" x14ac:dyDescent="0.2">
      <c r="A103" s="127"/>
      <c r="B103" s="27"/>
      <c r="C103" s="49"/>
      <c r="D103" s="49"/>
      <c r="E103" s="49"/>
      <c r="F103" s="49"/>
      <c r="G103" s="49"/>
      <c r="H103" s="43"/>
    </row>
    <row r="104" spans="1:8" x14ac:dyDescent="0.2">
      <c r="A104" s="88" t="s">
        <v>6</v>
      </c>
      <c r="B104" s="44" t="s">
        <v>7</v>
      </c>
      <c r="C104" s="44"/>
      <c r="D104" s="44" t="s">
        <v>8</v>
      </c>
      <c r="E104" s="44" t="s">
        <v>9</v>
      </c>
      <c r="F104" s="44" t="s">
        <v>10</v>
      </c>
      <c r="G104" s="44" t="s">
        <v>11</v>
      </c>
      <c r="H104" s="44"/>
    </row>
    <row r="105" spans="1:8" x14ac:dyDescent="0.2">
      <c r="A105" s="89"/>
      <c r="B105" s="46"/>
      <c r="C105" s="46"/>
      <c r="D105" s="46"/>
      <c r="E105" s="46"/>
      <c r="F105" s="46"/>
      <c r="G105" s="46"/>
      <c r="H105" s="46"/>
    </row>
    <row r="106" spans="1:8" x14ac:dyDescent="0.2">
      <c r="A106" s="88" t="s">
        <v>12</v>
      </c>
      <c r="B106" s="44" t="s">
        <v>13</v>
      </c>
      <c r="C106" s="44"/>
      <c r="D106" s="15"/>
      <c r="E106" s="15"/>
      <c r="F106" s="15"/>
      <c r="G106" s="15"/>
      <c r="H106" s="15"/>
    </row>
    <row r="107" spans="1:8" x14ac:dyDescent="0.2">
      <c r="A107" s="89"/>
      <c r="B107" s="9"/>
      <c r="C107" s="9"/>
      <c r="D107" s="9"/>
      <c r="E107" s="9"/>
      <c r="F107" s="9"/>
      <c r="G107" s="9"/>
      <c r="H107" s="9"/>
    </row>
    <row r="108" spans="1:8" x14ac:dyDescent="0.2">
      <c r="A108" s="47" t="s">
        <v>39</v>
      </c>
      <c r="B108" s="3" t="s">
        <v>59</v>
      </c>
      <c r="C108" s="3"/>
      <c r="D108" s="6" t="s">
        <v>33</v>
      </c>
      <c r="E108" s="6" t="s">
        <v>46</v>
      </c>
      <c r="F108" s="6" t="s">
        <v>47</v>
      </c>
      <c r="G108" s="6" t="s">
        <v>48</v>
      </c>
      <c r="H108" s="8" t="s">
        <v>56</v>
      </c>
    </row>
    <row r="109" spans="1:8" ht="14.1" customHeight="1" x14ac:dyDescent="0.2">
      <c r="A109" s="99" t="s">
        <v>38</v>
      </c>
      <c r="B109" s="95" t="s">
        <v>49</v>
      </c>
      <c r="C109" s="4" t="s">
        <v>2</v>
      </c>
      <c r="D109" s="43">
        <v>0</v>
      </c>
      <c r="E109" s="43">
        <v>90</v>
      </c>
      <c r="F109" s="43">
        <v>100</v>
      </c>
      <c r="G109" s="43">
        <v>190</v>
      </c>
      <c r="H109" s="66" t="s">
        <v>95</v>
      </c>
    </row>
    <row r="110" spans="1:8" x14ac:dyDescent="0.2">
      <c r="A110" s="75"/>
      <c r="B110" s="96"/>
      <c r="C110" s="4" t="s">
        <v>3</v>
      </c>
      <c r="D110" s="55"/>
      <c r="E110" s="43"/>
      <c r="F110" s="43"/>
      <c r="G110" s="43"/>
      <c r="H110" s="67"/>
    </row>
    <row r="111" spans="1:8" x14ac:dyDescent="0.2">
      <c r="A111" s="75"/>
      <c r="B111" s="97"/>
      <c r="C111" s="45" t="s">
        <v>4</v>
      </c>
      <c r="D111" s="6"/>
      <c r="E111" s="6"/>
      <c r="F111" s="6"/>
      <c r="G111" s="6"/>
      <c r="H111" s="67"/>
    </row>
    <row r="112" spans="1:8" x14ac:dyDescent="0.2">
      <c r="A112" s="75"/>
      <c r="B112" s="43"/>
      <c r="C112" s="69" t="s">
        <v>54</v>
      </c>
      <c r="D112" s="69"/>
      <c r="E112" s="69"/>
      <c r="F112" s="69"/>
      <c r="G112" s="69"/>
      <c r="H112" s="67"/>
    </row>
    <row r="113" spans="1:8" x14ac:dyDescent="0.2">
      <c r="A113" s="75"/>
      <c r="B113" s="3" t="s">
        <v>60</v>
      </c>
      <c r="C113" s="3"/>
      <c r="D113" s="6" t="s">
        <v>33</v>
      </c>
      <c r="E113" s="6" t="s">
        <v>46</v>
      </c>
      <c r="F113" s="6" t="s">
        <v>47</v>
      </c>
      <c r="G113" s="6" t="s">
        <v>48</v>
      </c>
      <c r="H113" s="67"/>
    </row>
    <row r="114" spans="1:8" ht="14.1" customHeight="1" x14ac:dyDescent="0.2">
      <c r="A114" s="75"/>
      <c r="B114" s="86" t="s">
        <v>88</v>
      </c>
      <c r="C114" s="4" t="s">
        <v>2</v>
      </c>
      <c r="D114" s="43">
        <v>0</v>
      </c>
      <c r="E114" s="43">
        <v>8</v>
      </c>
      <c r="F114" s="43">
        <v>23</v>
      </c>
      <c r="G114" s="43">
        <v>28</v>
      </c>
      <c r="H114" s="67"/>
    </row>
    <row r="115" spans="1:8" x14ac:dyDescent="0.2">
      <c r="A115" s="75"/>
      <c r="B115" s="86"/>
      <c r="C115" s="4" t="s">
        <v>3</v>
      </c>
      <c r="D115" s="55"/>
      <c r="E115" s="43"/>
      <c r="F115" s="43"/>
      <c r="G115" s="43"/>
      <c r="H115" s="67"/>
    </row>
    <row r="116" spans="1:8" x14ac:dyDescent="0.2">
      <c r="A116" s="75"/>
      <c r="B116" s="86"/>
      <c r="C116" s="34" t="s">
        <v>4</v>
      </c>
      <c r="D116" s="35"/>
      <c r="E116" s="35"/>
      <c r="F116" s="35"/>
      <c r="G116" s="36"/>
      <c r="H116" s="67"/>
    </row>
    <row r="117" spans="1:8" x14ac:dyDescent="0.2">
      <c r="A117" s="75"/>
      <c r="B117" s="86"/>
      <c r="C117" s="109" t="s">
        <v>50</v>
      </c>
      <c r="D117" s="109"/>
      <c r="E117" s="109"/>
      <c r="F117" s="109"/>
      <c r="G117" s="109"/>
      <c r="H117" s="67"/>
    </row>
    <row r="118" spans="1:8" x14ac:dyDescent="0.2">
      <c r="A118" s="47" t="s">
        <v>15</v>
      </c>
      <c r="B118" s="3" t="s">
        <v>61</v>
      </c>
      <c r="C118" s="3"/>
      <c r="D118" s="6" t="s">
        <v>33</v>
      </c>
      <c r="E118" s="6" t="s">
        <v>46</v>
      </c>
      <c r="F118" s="6" t="s">
        <v>47</v>
      </c>
      <c r="G118" s="6" t="s">
        <v>48</v>
      </c>
      <c r="H118" s="67"/>
    </row>
    <row r="119" spans="1:8" ht="178.5" x14ac:dyDescent="0.2">
      <c r="A119" s="107">
        <v>0.1</v>
      </c>
      <c r="B119" s="98" t="s">
        <v>73</v>
      </c>
      <c r="C119" s="4" t="s">
        <v>2</v>
      </c>
      <c r="D119" s="43" t="s">
        <v>41</v>
      </c>
      <c r="E119" s="16" t="s">
        <v>90</v>
      </c>
      <c r="F119" s="16" t="s">
        <v>89</v>
      </c>
      <c r="G119" s="16" t="s">
        <v>89</v>
      </c>
      <c r="H119" s="67"/>
    </row>
    <row r="120" spans="1:8" x14ac:dyDescent="0.2">
      <c r="A120" s="108"/>
      <c r="B120" s="98"/>
      <c r="C120" s="4" t="s">
        <v>3</v>
      </c>
      <c r="D120" s="55"/>
      <c r="E120" s="43"/>
      <c r="F120" s="43"/>
      <c r="G120" s="43"/>
      <c r="H120" s="68"/>
    </row>
    <row r="121" spans="1:8" x14ac:dyDescent="0.2">
      <c r="A121" s="108"/>
      <c r="B121" s="98"/>
      <c r="C121" s="34" t="s">
        <v>4</v>
      </c>
      <c r="D121" s="35"/>
      <c r="E121" s="35"/>
      <c r="F121" s="35"/>
      <c r="G121" s="36"/>
      <c r="H121" s="8" t="s">
        <v>16</v>
      </c>
    </row>
    <row r="122" spans="1:8" x14ac:dyDescent="0.2">
      <c r="A122" s="108"/>
      <c r="B122" s="98"/>
      <c r="C122" s="109" t="s">
        <v>50</v>
      </c>
      <c r="D122" s="109"/>
      <c r="E122" s="109"/>
      <c r="F122" s="109"/>
      <c r="G122" s="109"/>
      <c r="H122" s="43"/>
    </row>
    <row r="123" spans="1:8" x14ac:dyDescent="0.2">
      <c r="A123" s="88" t="s">
        <v>6</v>
      </c>
      <c r="B123" s="44" t="s">
        <v>7</v>
      </c>
      <c r="C123" s="44"/>
      <c r="D123" s="44" t="s">
        <v>8</v>
      </c>
      <c r="E123" s="44" t="s">
        <v>9</v>
      </c>
      <c r="F123" s="44" t="s">
        <v>10</v>
      </c>
      <c r="G123" s="44" t="s">
        <v>11</v>
      </c>
      <c r="H123" s="44"/>
    </row>
    <row r="124" spans="1:8" x14ac:dyDescent="0.2">
      <c r="A124" s="89"/>
      <c r="B124" s="46"/>
      <c r="C124" s="46"/>
      <c r="D124" s="46"/>
      <c r="E124" s="46"/>
      <c r="F124" s="46"/>
      <c r="G124" s="46"/>
      <c r="H124" s="46"/>
    </row>
    <row r="125" spans="1:8" x14ac:dyDescent="0.2">
      <c r="A125" s="88" t="s">
        <v>12</v>
      </c>
      <c r="B125" s="44" t="s">
        <v>13</v>
      </c>
      <c r="C125" s="44"/>
      <c r="D125" s="15"/>
      <c r="E125" s="15"/>
      <c r="F125" s="15"/>
      <c r="G125" s="15"/>
      <c r="H125" s="15"/>
    </row>
    <row r="126" spans="1:8" x14ac:dyDescent="0.2">
      <c r="A126" s="89"/>
      <c r="B126" s="46"/>
      <c r="C126" s="46"/>
      <c r="D126" s="9"/>
      <c r="E126" s="9"/>
      <c r="F126" s="9"/>
      <c r="G126" s="9"/>
      <c r="H126" s="9"/>
    </row>
    <row r="127" spans="1:8" x14ac:dyDescent="0.2">
      <c r="A127" s="18" t="s">
        <v>40</v>
      </c>
      <c r="B127" s="19" t="s">
        <v>62</v>
      </c>
      <c r="C127" s="19"/>
      <c r="D127" s="6" t="s">
        <v>33</v>
      </c>
      <c r="E127" s="6" t="s">
        <v>46</v>
      </c>
      <c r="F127" s="6" t="s">
        <v>47</v>
      </c>
      <c r="G127" s="6" t="s">
        <v>48</v>
      </c>
      <c r="H127" s="8" t="s">
        <v>56</v>
      </c>
    </row>
    <row r="128" spans="1:8" x14ac:dyDescent="0.2">
      <c r="A128" s="124" t="s">
        <v>44</v>
      </c>
      <c r="B128" s="99" t="s">
        <v>45</v>
      </c>
      <c r="C128" s="4" t="s">
        <v>2</v>
      </c>
      <c r="D128" s="43">
        <v>0</v>
      </c>
      <c r="E128" s="17">
        <v>18</v>
      </c>
      <c r="F128" s="17">
        <v>20</v>
      </c>
      <c r="G128" s="17">
        <v>38</v>
      </c>
      <c r="H128" s="118" t="s">
        <v>93</v>
      </c>
    </row>
    <row r="129" spans="1:8" x14ac:dyDescent="0.2">
      <c r="A129" s="124"/>
      <c r="B129" s="75"/>
      <c r="C129" s="4" t="s">
        <v>3</v>
      </c>
      <c r="D129" s="57"/>
      <c r="E129" s="43"/>
      <c r="F129" s="43"/>
      <c r="G129" s="43"/>
      <c r="H129" s="93"/>
    </row>
    <row r="130" spans="1:8" x14ac:dyDescent="0.2">
      <c r="A130" s="124"/>
      <c r="B130" s="75"/>
      <c r="C130" s="31" t="s">
        <v>4</v>
      </c>
      <c r="D130" s="32"/>
      <c r="E130" s="32"/>
      <c r="F130" s="32"/>
      <c r="G130" s="33"/>
      <c r="H130" s="93"/>
    </row>
    <row r="131" spans="1:8" x14ac:dyDescent="0.2">
      <c r="A131" s="124"/>
      <c r="B131" s="75"/>
      <c r="C131" s="121" t="s">
        <v>51</v>
      </c>
      <c r="D131" s="122"/>
      <c r="E131" s="122"/>
      <c r="F131" s="122"/>
      <c r="G131" s="123"/>
      <c r="H131" s="93"/>
    </row>
    <row r="132" spans="1:8" x14ac:dyDescent="0.2">
      <c r="A132" s="124"/>
      <c r="B132" s="19" t="s">
        <v>63</v>
      </c>
      <c r="C132" s="19"/>
      <c r="D132" s="6" t="s">
        <v>33</v>
      </c>
      <c r="E132" s="6" t="s">
        <v>46</v>
      </c>
      <c r="F132" s="6" t="s">
        <v>47</v>
      </c>
      <c r="G132" s="6" t="s">
        <v>48</v>
      </c>
      <c r="H132" s="93"/>
    </row>
    <row r="133" spans="1:8" x14ac:dyDescent="0.2">
      <c r="A133" s="124"/>
      <c r="B133" s="125" t="s">
        <v>85</v>
      </c>
      <c r="C133" s="4" t="s">
        <v>2</v>
      </c>
      <c r="D133" s="43">
        <v>0</v>
      </c>
      <c r="E133" s="43">
        <v>4</v>
      </c>
      <c r="F133" s="43">
        <v>8</v>
      </c>
      <c r="G133" s="43">
        <v>12</v>
      </c>
      <c r="H133" s="93"/>
    </row>
    <row r="134" spans="1:8" x14ac:dyDescent="0.2">
      <c r="A134" s="124"/>
      <c r="B134" s="125"/>
      <c r="C134" s="4" t="s">
        <v>3</v>
      </c>
      <c r="D134" s="57"/>
      <c r="E134" s="43"/>
      <c r="F134" s="43"/>
      <c r="G134" s="43"/>
      <c r="H134" s="93"/>
    </row>
    <row r="135" spans="1:8" x14ac:dyDescent="0.2">
      <c r="A135" s="124"/>
      <c r="B135" s="125"/>
      <c r="C135" s="31" t="s">
        <v>4</v>
      </c>
      <c r="D135" s="32"/>
      <c r="E135" s="32"/>
      <c r="F135" s="32"/>
      <c r="G135" s="33"/>
      <c r="H135" s="93"/>
    </row>
    <row r="136" spans="1:8" x14ac:dyDescent="0.2">
      <c r="A136" s="124"/>
      <c r="B136" s="125"/>
      <c r="C136" s="109" t="s">
        <v>50</v>
      </c>
      <c r="D136" s="109"/>
      <c r="E136" s="109"/>
      <c r="F136" s="109"/>
      <c r="G136" s="109"/>
      <c r="H136" s="93"/>
    </row>
    <row r="137" spans="1:8" x14ac:dyDescent="0.2">
      <c r="A137" s="18" t="s">
        <v>15</v>
      </c>
      <c r="B137" s="18"/>
      <c r="C137" s="18"/>
      <c r="D137" s="18"/>
      <c r="E137" s="18"/>
      <c r="F137" s="18"/>
      <c r="G137" s="18"/>
      <c r="H137" s="94"/>
    </row>
    <row r="138" spans="1:8" x14ac:dyDescent="0.2">
      <c r="A138" s="119">
        <v>0.1</v>
      </c>
      <c r="B138" s="128"/>
      <c r="C138" s="29"/>
      <c r="D138" s="30"/>
      <c r="E138" s="30"/>
      <c r="F138" s="30"/>
      <c r="G138" s="30"/>
      <c r="H138" s="20" t="s">
        <v>16</v>
      </c>
    </row>
    <row r="139" spans="1:8" x14ac:dyDescent="0.2">
      <c r="A139" s="120"/>
      <c r="B139" s="129"/>
      <c r="C139" s="49"/>
      <c r="D139" s="49"/>
      <c r="E139" s="49"/>
      <c r="F139" s="49"/>
      <c r="G139" s="49"/>
      <c r="H139" s="43"/>
    </row>
    <row r="140" spans="1:8" x14ac:dyDescent="0.2">
      <c r="A140" s="113" t="s">
        <v>6</v>
      </c>
      <c r="B140" s="21" t="s">
        <v>7</v>
      </c>
      <c r="C140" s="21"/>
      <c r="D140" s="21" t="s">
        <v>8</v>
      </c>
      <c r="E140" s="21" t="s">
        <v>9</v>
      </c>
      <c r="F140" s="21" t="s">
        <v>10</v>
      </c>
      <c r="G140" s="21" t="s">
        <v>11</v>
      </c>
      <c r="H140" s="21"/>
    </row>
    <row r="141" spans="1:8" x14ac:dyDescent="0.2">
      <c r="A141" s="114"/>
      <c r="B141" s="46"/>
      <c r="C141" s="46"/>
      <c r="D141" s="46"/>
      <c r="E141" s="46"/>
      <c r="F141" s="46"/>
      <c r="G141" s="46"/>
      <c r="H141" s="46"/>
    </row>
    <row r="142" spans="1:8" x14ac:dyDescent="0.2">
      <c r="A142" s="113" t="s">
        <v>12</v>
      </c>
      <c r="B142" s="21" t="s">
        <v>13</v>
      </c>
      <c r="C142" s="21"/>
      <c r="D142" s="22"/>
      <c r="E142" s="22"/>
      <c r="F142" s="22"/>
      <c r="G142" s="22"/>
      <c r="H142" s="22"/>
    </row>
    <row r="143" spans="1:8" x14ac:dyDescent="0.2">
      <c r="A143" s="114"/>
      <c r="B143" s="46"/>
      <c r="C143" s="46"/>
      <c r="D143" s="5"/>
      <c r="E143" s="5"/>
      <c r="F143" s="5"/>
      <c r="G143" s="5"/>
      <c r="H143" s="5"/>
    </row>
  </sheetData>
  <mergeCells count="92">
    <mergeCell ref="H128:H137"/>
    <mergeCell ref="A138:A139"/>
    <mergeCell ref="C131:G131"/>
    <mergeCell ref="C95:G95"/>
    <mergeCell ref="A128:A136"/>
    <mergeCell ref="B128:B131"/>
    <mergeCell ref="B133:B136"/>
    <mergeCell ref="C136:G136"/>
    <mergeCell ref="B97:B100"/>
    <mergeCell ref="A102:A103"/>
    <mergeCell ref="A104:A105"/>
    <mergeCell ref="A106:A107"/>
    <mergeCell ref="B138:B139"/>
    <mergeCell ref="A140:A141"/>
    <mergeCell ref="A142:A143"/>
    <mergeCell ref="B25:B28"/>
    <mergeCell ref="A123:A124"/>
    <mergeCell ref="A125:A126"/>
    <mergeCell ref="B114:B117"/>
    <mergeCell ref="B109:B111"/>
    <mergeCell ref="B76:B79"/>
    <mergeCell ref="B30:B33"/>
    <mergeCell ref="A20:A33"/>
    <mergeCell ref="A34:A35"/>
    <mergeCell ref="A39:A49"/>
    <mergeCell ref="B39:B42"/>
    <mergeCell ref="B44:B47"/>
    <mergeCell ref="A1:A2"/>
    <mergeCell ref="H4:H18"/>
    <mergeCell ref="A109:A117"/>
    <mergeCell ref="C112:G112"/>
    <mergeCell ref="A119:A122"/>
    <mergeCell ref="B119:B122"/>
    <mergeCell ref="H92:H101"/>
    <mergeCell ref="C117:G117"/>
    <mergeCell ref="C122:G122"/>
    <mergeCell ref="C100:G100"/>
    <mergeCell ref="A92:A100"/>
    <mergeCell ref="B92:B95"/>
    <mergeCell ref="B49:B53"/>
    <mergeCell ref="C17:G17"/>
    <mergeCell ref="C18:G18"/>
    <mergeCell ref="C22:G22"/>
    <mergeCell ref="B1:H2"/>
    <mergeCell ref="B10:B13"/>
    <mergeCell ref="D12:G12"/>
    <mergeCell ref="D13:G13"/>
    <mergeCell ref="B5:B8"/>
    <mergeCell ref="C7:G7"/>
    <mergeCell ref="C8:G8"/>
    <mergeCell ref="B15:B17"/>
    <mergeCell ref="A5:A18"/>
    <mergeCell ref="A36:A37"/>
    <mergeCell ref="A89:A90"/>
    <mergeCell ref="A87:A88"/>
    <mergeCell ref="A72:A73"/>
    <mergeCell ref="A51:A53"/>
    <mergeCell ref="A76:A84"/>
    <mergeCell ref="B81:B83"/>
    <mergeCell ref="A70:A71"/>
    <mergeCell ref="A59:A67"/>
    <mergeCell ref="B64:B67"/>
    <mergeCell ref="B59:B62"/>
    <mergeCell ref="A56:A57"/>
    <mergeCell ref="A54:A55"/>
    <mergeCell ref="B20:B23"/>
    <mergeCell ref="G34:H34"/>
    <mergeCell ref="H39:H53"/>
    <mergeCell ref="G35:H35"/>
    <mergeCell ref="C28:G28"/>
    <mergeCell ref="C32:G32"/>
    <mergeCell ref="C33:G33"/>
    <mergeCell ref="C52:G53"/>
    <mergeCell ref="C46:G46"/>
    <mergeCell ref="C51:G51"/>
    <mergeCell ref="C42:G42"/>
    <mergeCell ref="C27:G27"/>
    <mergeCell ref="C23:G23"/>
    <mergeCell ref="H20:H33"/>
    <mergeCell ref="H109:H120"/>
    <mergeCell ref="C47:G47"/>
    <mergeCell ref="C41:G41"/>
    <mergeCell ref="H76:H86"/>
    <mergeCell ref="C84:G84"/>
    <mergeCell ref="C79:G79"/>
    <mergeCell ref="G54:H54"/>
    <mergeCell ref="C62:G62"/>
    <mergeCell ref="C61:G61"/>
    <mergeCell ref="H59:H69"/>
    <mergeCell ref="G55:H55"/>
    <mergeCell ref="C66:G66"/>
    <mergeCell ref="C67:G67"/>
  </mergeCells>
  <phoneticPr fontId="0" type="noConversion"/>
  <pageMargins left="0.25" right="0.25" top="0.75" bottom="0.75" header="0.3" footer="0.3"/>
  <pageSetup paperSize="9" scale="78" fitToHeight="0" orientation="landscape" r:id="rId1"/>
  <headerFooter alignWithMargins="0"/>
  <rowBreaks count="3" manualBreakCount="3">
    <brk id="37" max="16383" man="1"/>
    <brk id="74" max="16383" man="1"/>
    <brk id="107" max="16383" man="1"/>
  </rowBreak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ECMP logframe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Saskia</dc:creator>
  <cp:lastModifiedBy>Saskia</cp:lastModifiedBy>
  <cp:lastPrinted>2015-06-20T07:59:54Z</cp:lastPrinted>
  <dcterms:created xsi:type="dcterms:W3CDTF">2015-06-20T08:06:07Z</dcterms:created>
  <dcterms:modified xsi:type="dcterms:W3CDTF">2015-09-14T11:40:03Z</dcterms:modified>
</cp:coreProperties>
</file>